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Желтое\1\"/>
    </mc:Choice>
  </mc:AlternateContent>
  <bookViews>
    <workbookView xWindow="0" yWindow="0" windowWidth="20490" windowHeight="7755"/>
  </bookViews>
  <sheets>
    <sheet name="Лист1" sheetId="1" r:id="rId1"/>
    <sheet name="Лист3" sheetId="3" r:id="rId2"/>
    <sheet name="Лист4" sheetId="4" r:id="rId3"/>
  </sheets>
  <calcPr calcId="152511"/>
</workbook>
</file>

<file path=xl/calcChain.xml><?xml version="1.0" encoding="utf-8"?>
<calcChain xmlns="http://schemas.openxmlformats.org/spreadsheetml/2006/main">
  <c r="H78" i="4" l="1"/>
  <c r="G79" i="4"/>
  <c r="G78" i="4" s="1"/>
  <c r="H70" i="4"/>
  <c r="G70" i="4"/>
  <c r="H65" i="4"/>
  <c r="G65" i="4"/>
  <c r="H61" i="4"/>
  <c r="H60" i="4" s="1"/>
  <c r="F49" i="4"/>
  <c r="F48" i="4" s="1"/>
  <c r="G40" i="4"/>
  <c r="G39" i="4" s="1"/>
  <c r="G32" i="4"/>
  <c r="F33" i="4"/>
  <c r="F32" i="4" s="1"/>
  <c r="H34" i="4"/>
  <c r="H31" i="4" s="1"/>
  <c r="H30" i="4" s="1"/>
  <c r="G34" i="4"/>
  <c r="G33" i="4" s="1"/>
  <c r="F34" i="4"/>
  <c r="H25" i="4"/>
  <c r="H22" i="4" s="1"/>
  <c r="E14" i="3" s="1"/>
  <c r="H24" i="4"/>
  <c r="H23" i="4" s="1"/>
  <c r="G25" i="4"/>
  <c r="G24" i="4"/>
  <c r="G23" i="4"/>
  <c r="F25" i="4"/>
  <c r="F22" i="4"/>
  <c r="C14" i="3"/>
  <c r="H19" i="4"/>
  <c r="H18" i="4" s="1"/>
  <c r="H17" i="4" s="1"/>
  <c r="H16" i="4"/>
  <c r="H15" i="4" s="1"/>
  <c r="G19" i="4"/>
  <c r="G18" i="4" s="1"/>
  <c r="G17" i="4" s="1"/>
  <c r="G16" i="4"/>
  <c r="F19" i="4"/>
  <c r="C13" i="3" s="1"/>
  <c r="H73" i="4"/>
  <c r="H72" i="4"/>
  <c r="H71" i="4" s="1"/>
  <c r="H69" i="4"/>
  <c r="E28" i="3"/>
  <c r="E27" i="3" s="1"/>
  <c r="G73" i="4"/>
  <c r="G72" i="4"/>
  <c r="G71" i="4" s="1"/>
  <c r="G69" i="4"/>
  <c r="D28" i="3" s="1"/>
  <c r="D27" i="3" s="1"/>
  <c r="F73" i="4"/>
  <c r="F72" i="4"/>
  <c r="F69" i="4" s="1"/>
  <c r="C28" i="3" s="1"/>
  <c r="C27" i="3" s="1"/>
  <c r="G31" i="4"/>
  <c r="G30" i="4" s="1"/>
  <c r="D16" i="3" s="1"/>
  <c r="D15" i="3"/>
  <c r="F31" i="4"/>
  <c r="F30" i="4" s="1"/>
  <c r="C16" i="3" s="1"/>
  <c r="C15" i="3" s="1"/>
  <c r="H41" i="4"/>
  <c r="H40" i="4" s="1"/>
  <c r="H39" i="4" s="1"/>
  <c r="G41" i="4"/>
  <c r="G38" i="4"/>
  <c r="D18" i="3"/>
  <c r="F41" i="4"/>
  <c r="H80" i="4"/>
  <c r="H79" i="4" s="1"/>
  <c r="H77" i="4"/>
  <c r="H76" i="4" s="1"/>
  <c r="E30" i="3" s="1"/>
  <c r="E29" i="3" s="1"/>
  <c r="G80" i="4"/>
  <c r="G77" i="4"/>
  <c r="G76" i="4"/>
  <c r="D30" i="3" s="1"/>
  <c r="D29" i="3" s="1"/>
  <c r="F80" i="4"/>
  <c r="F79" i="4" s="1"/>
  <c r="F78" i="4" s="1"/>
  <c r="F77" i="4"/>
  <c r="F76" i="4" s="1"/>
  <c r="H57" i="4"/>
  <c r="H56" i="4"/>
  <c r="H55" i="4" s="1"/>
  <c r="G57" i="4"/>
  <c r="G56" i="4"/>
  <c r="H38" i="4"/>
  <c r="E18" i="3"/>
  <c r="E16" i="3"/>
  <c r="E15" i="3" s="1"/>
  <c r="H67" i="4"/>
  <c r="H66" i="4"/>
  <c r="H64" i="4"/>
  <c r="E26" i="3" s="1"/>
  <c r="E24" i="3" s="1"/>
  <c r="G67" i="4"/>
  <c r="G66" i="4"/>
  <c r="G64" i="4" s="1"/>
  <c r="D26" i="3" s="1"/>
  <c r="H46" i="4"/>
  <c r="H45" i="4" s="1"/>
  <c r="H51" i="4"/>
  <c r="G46" i="4"/>
  <c r="G45" i="4"/>
  <c r="G44" i="4" s="1"/>
  <c r="G43" i="4"/>
  <c r="D19" i="3" s="1"/>
  <c r="G51" i="4"/>
  <c r="G50" i="4"/>
  <c r="G49" i="4" s="1"/>
  <c r="G48" i="4" s="1"/>
  <c r="F46" i="4"/>
  <c r="F43" i="4" s="1"/>
  <c r="C19" i="3" s="1"/>
  <c r="F51" i="4"/>
  <c r="F50" i="4"/>
  <c r="F64" i="4"/>
  <c r="C26" i="3" s="1"/>
  <c r="C24" i="3" s="1"/>
  <c r="G22" i="4"/>
  <c r="D14" i="3" s="1"/>
  <c r="H62" i="4"/>
  <c r="G62" i="4"/>
  <c r="G61" i="4" s="1"/>
  <c r="G60" i="4" s="1"/>
  <c r="G59" i="4" s="1"/>
  <c r="E13" i="3"/>
  <c r="E12" i="3" s="1"/>
  <c r="E16" i="1"/>
  <c r="E15" i="1" s="1"/>
  <c r="E14" i="1" s="1"/>
  <c r="E13" i="1" s="1"/>
  <c r="F62" i="4"/>
  <c r="F61" i="4" s="1"/>
  <c r="F60" i="4" s="1"/>
  <c r="F59" i="4" s="1"/>
  <c r="F57" i="4"/>
  <c r="F56" i="4" s="1"/>
  <c r="F54" i="4" s="1"/>
  <c r="F53" i="4" s="1"/>
  <c r="C22" i="3" s="1"/>
  <c r="C21" i="3" s="1"/>
  <c r="F18" i="4"/>
  <c r="F17" i="4" s="1"/>
  <c r="F16" i="4"/>
  <c r="F15" i="4" s="1"/>
  <c r="F66" i="4"/>
  <c r="F65" i="4" s="1"/>
  <c r="F67" i="4"/>
  <c r="F21" i="4"/>
  <c r="E25" i="3"/>
  <c r="D20" i="3"/>
  <c r="C20" i="3"/>
  <c r="D13" i="3"/>
  <c r="F24" i="4"/>
  <c r="F23" i="4"/>
  <c r="D25" i="3"/>
  <c r="C12" i="3"/>
  <c r="F45" i="4"/>
  <c r="F44" i="4" s="1"/>
  <c r="D17" i="3"/>
  <c r="C30" i="3"/>
  <c r="C29" i="3"/>
  <c r="G55" i="4"/>
  <c r="G54" i="4"/>
  <c r="G53" i="4" s="1"/>
  <c r="D22" i="3" s="1"/>
  <c r="D21" i="3" s="1"/>
  <c r="F55" i="4"/>
  <c r="D31" i="3" l="1"/>
  <c r="D20" i="1" s="1"/>
  <c r="D19" i="1" s="1"/>
  <c r="D18" i="1" s="1"/>
  <c r="D17" i="1" s="1"/>
  <c r="D12" i="3"/>
  <c r="G37" i="4"/>
  <c r="C16" i="1"/>
  <c r="C15" i="1" s="1"/>
  <c r="C14" i="1" s="1"/>
  <c r="C13" i="1" s="1"/>
  <c r="H50" i="4"/>
  <c r="H49" i="4" s="1"/>
  <c r="H48" i="4" s="1"/>
  <c r="E20" i="3"/>
  <c r="H54" i="4"/>
  <c r="H53" i="4" s="1"/>
  <c r="E22" i="3" s="1"/>
  <c r="E21" i="3" s="1"/>
  <c r="D16" i="1"/>
  <c r="D15" i="1" s="1"/>
  <c r="D14" i="1" s="1"/>
  <c r="D13" i="1" s="1"/>
  <c r="D12" i="1" s="1"/>
  <c r="D11" i="1" s="1"/>
  <c r="F40" i="4"/>
  <c r="F39" i="4" s="1"/>
  <c r="F38" i="4"/>
  <c r="G15" i="4"/>
  <c r="G82" i="4" s="1"/>
  <c r="H59" i="4"/>
  <c r="D24" i="3"/>
  <c r="H44" i="4"/>
  <c r="H43" i="4"/>
  <c r="H33" i="4"/>
  <c r="H32" i="4" s="1"/>
  <c r="F71" i="4"/>
  <c r="F70" i="4" s="1"/>
  <c r="E19" i="3" l="1"/>
  <c r="H37" i="4"/>
  <c r="H82" i="4" s="1"/>
  <c r="F37" i="4"/>
  <c r="F82" i="4" s="1"/>
  <c r="C18" i="3"/>
  <c r="C17" i="3" s="1"/>
  <c r="C31" i="3" s="1"/>
  <c r="C20" i="1" s="1"/>
  <c r="C19" i="1" s="1"/>
  <c r="C18" i="1" s="1"/>
  <c r="C17" i="1" s="1"/>
  <c r="C12" i="1" s="1"/>
  <c r="E17" i="3" l="1"/>
  <c r="E31" i="3"/>
  <c r="E20" i="1" s="1"/>
  <c r="E19" i="1" s="1"/>
  <c r="E18" i="1" s="1"/>
  <c r="E17" i="1" s="1"/>
  <c r="E12" i="1" s="1"/>
  <c r="E11" i="1" s="1"/>
</calcChain>
</file>

<file path=xl/sharedStrings.xml><?xml version="1.0" encoding="utf-8"?>
<sst xmlns="http://schemas.openxmlformats.org/spreadsheetml/2006/main" count="207" uniqueCount="135">
  <si>
    <t>Приложение 1</t>
  </si>
  <si>
    <t>к решению совета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</si>
  <si>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</si>
  <si>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</si>
  <si>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</si>
  <si>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</si>
  <si>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</si>
  <si>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</si>
  <si>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</si>
  <si>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</si>
  <si>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</si>
  <si>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</si>
  <si>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</si>
  <si>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</si>
  <si>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</si>
  <si>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</si>
  <si>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</si>
  <si>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</si>
  <si>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</si>
  <si>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</si>
  <si>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</si>
  <si>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</si>
  <si>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</si>
  <si>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</si>
  <si>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</si>
  <si>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</si>
  <si>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</si>
  <si>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</si>
  <si>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</si>
  <si>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Иные межбюджетные трансферты</t>
  </si>
  <si>
    <t>Приложение 7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</si>
  <si>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</si>
  <si>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</si>
  <si>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</si>
  <si>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</si>
  <si>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</si>
  <si>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</si>
  <si>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</si>
  <si>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</si>
  <si>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</si>
  <si>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</si>
  <si>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</si>
  <si>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</si>
  <si>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</si>
  <si>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</si>
  <si>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</si>
  <si>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</si>
  <si>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</si>
  <si>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</si>
  <si>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</si>
  <si>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</si>
  <si>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</si>
  <si>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</si>
  <si>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</si>
  <si>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Итого расходов</t>
  </si>
  <si>
    <t>Наименование</t>
  </si>
  <si>
    <t>раздел</t>
  </si>
  <si>
    <t>подраздел</t>
  </si>
  <si>
    <t>целевая статья</t>
  </si>
  <si>
    <t>вид расхода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</si>
  <si>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</si>
  <si>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 и кинематография </t>
  </si>
  <si>
    <t>ИТОГО: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</si>
  <si>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</si>
  <si>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Уплата прочих налогов, сборов и иных платежей</t>
  </si>
  <si>
    <t>Национальная экономика</t>
  </si>
  <si>
    <t>Другие вопросы в области национальной экономики</t>
  </si>
  <si>
    <t>0400</t>
  </si>
  <si>
    <t>0412</t>
  </si>
  <si>
    <t>0304</t>
  </si>
  <si>
    <t>Органы юстиции</t>
  </si>
  <si>
    <t>0409</t>
  </si>
  <si>
    <t>Дорожное хозяйство</t>
  </si>
  <si>
    <t>Дорожное хозяйство(дорожные фонды)</t>
  </si>
  <si>
    <t xml:space="preserve">Источники внутреннего финансирования дефицита местного бюджета  </t>
  </si>
  <si>
    <t>РЗПР</t>
  </si>
  <si>
    <t xml:space="preserve">Наименование </t>
  </si>
  <si>
    <t>Глава муниципального образования</t>
  </si>
  <si>
    <t xml:space="preserve">депутатов Желтинского сельсовета </t>
  </si>
  <si>
    <t>0000000000</t>
  </si>
  <si>
    <t xml:space="preserve"> по разделам и подразделам, целевым статьям и видам расходов </t>
  </si>
  <si>
    <t>фукциональной классификации расходов</t>
  </si>
  <si>
    <t>7700090140</t>
  </si>
  <si>
    <t>77000900140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</si>
  <si>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</si>
  <si>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2018 год</t>
  </si>
  <si>
    <t>2019 год</t>
  </si>
  <si>
    <t>2018год</t>
  </si>
  <si>
    <t>2019год</t>
  </si>
  <si>
    <t>0501</t>
  </si>
  <si>
    <t>Пенсионное обеспечение</t>
  </si>
  <si>
    <t>1001</t>
  </si>
  <si>
    <t>Меры поддержки добровольных народных дружин</t>
  </si>
  <si>
    <t>0314</t>
  </si>
  <si>
    <t xml:space="preserve">на 2018 год и на плановый период 2019-2020 годов </t>
  </si>
  <si>
    <t>2020 год</t>
  </si>
  <si>
    <t xml:space="preserve">Рапределение бюджетных ассигнований местного бюджета  на 2018 год и на плановый период 2019-2020 гг  
 по разделам и подразделам расходов классификации расходов  бюджетов  
</t>
  </si>
  <si>
    <t>2020год</t>
  </si>
  <si>
    <t xml:space="preserve">Распределение ассигнований из бюджета администрации Желтинского сельсовета на 2018 год и на плановый период 2019-2020 годов </t>
  </si>
  <si>
    <t>Муниципальная программа "Реализация муниципальной политики на территории муниципального образования Желтинский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</si>
  <si>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Желтинский сельсовет"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</si>
  <si>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</si>
  <si>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</si>
  <si>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</si>
  <si>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</si>
  <si>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Желтинский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</si>
  <si>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</si>
  <si>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Желтинский сельсовет"</t>
  </si>
  <si>
    <t>Подпрограмма "Развитие дорожного хозяйства на территории муниципального образования Желтинский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</si>
  <si>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</si>
  <si>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на территории муниципального образования Желтинский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</si>
  <si>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</si>
  <si>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Желтинский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</si>
  <si>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</si>
  <si>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Предоставление пенсии за выслугу лет муницпальным служащим</t>
  </si>
  <si>
    <t>Иные пенсии, социальные доплаты к пенсиям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</si>
  <si>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</si>
  <si>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</si>
  <si>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</t>
  </si>
  <si>
    <t>00</t>
  </si>
  <si>
    <t>000</t>
  </si>
  <si>
    <t>5600000000</t>
  </si>
  <si>
    <t>5620000000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</si>
  <si>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</si>
  <si>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</si>
  <si>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</si>
  <si>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Жилищное хозяйство</t>
  </si>
  <si>
    <t>Непрограммное направление расходов (непрограммые мероприятия)</t>
  </si>
  <si>
    <t>7700000000</t>
  </si>
  <si>
    <t xml:space="preserve">Культура 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</si>
  <si>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</si>
  <si>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5610000000</t>
  </si>
  <si>
    <t>Расходы на выплату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</si>
  <si>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</si>
  <si>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от 21.12.2017года 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</si>
</sst>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0"/>
    <numFmt numFmtId="166" formatCode="0000000"/>
    <numFmt numFmtId="167" formatCode="000"/>
    <numFmt numFmtId="168" formatCode="#,##0.0"/>
  </numFmts>
  <fonts count="1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/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justify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38" fontId="4" fillId="0" borderId="1" xfId="1" applyNumberFormat="1" applyFont="1" applyFill="1" applyBorder="1" applyAlignment="1" applyProtection="1">
      <alignment horizontal="right" vertical="center"/>
      <protection hidden="1"/>
    </xf>
    <xf numFmtId="164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38" fontId="3" fillId="0" borderId="1" xfId="1" applyNumberFormat="1" applyFont="1" applyFill="1" applyBorder="1" applyAlignment="1" applyProtection="1">
      <alignment horizontal="right" vertical="center"/>
      <protection hidden="1"/>
    </xf>
    <xf numFmtId="164" fontId="4" fillId="0" borderId="1" xfId="1" quotePrefix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38" fontId="4" fillId="0" borderId="1" xfId="1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38" fontId="0" fillId="0" borderId="0" xfId="0" applyNumberFormat="1" applyFill="1" applyAlignment="1">
      <alignment horizontal="right"/>
    </xf>
    <xf numFmtId="0" fontId="11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" fillId="0" borderId="1" xfId="0" applyFont="1" applyBorder="1" applyAlignment="1">
      <alignment vertical="top"/>
    </xf>
    <xf numFmtId="0" fontId="2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38" fontId="4" fillId="0" borderId="1" xfId="0" applyNumberFormat="1" applyFont="1" applyBorder="1" applyAlignment="1"/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/>
    <xf numFmtId="38" fontId="3" fillId="0" borderId="1" xfId="1" applyNumberFormat="1" applyFont="1" applyFill="1" applyBorder="1" applyAlignment="1" applyProtection="1">
      <alignment horizontal="right"/>
      <protection hidden="1"/>
    </xf>
    <xf numFmtId="0" fontId="14" fillId="0" borderId="1" xfId="0" applyFont="1" applyFill="1" applyBorder="1" applyAlignment="1">
      <alignment horizontal="justify" vertical="center"/>
    </xf>
    <xf numFmtId="0" fontId="1" fillId="0" borderId="0" xfId="0" applyFont="1" applyAlignment="1">
      <alignment wrapText="1"/>
    </xf>
    <xf numFmtId="38" fontId="4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/>
    <xf numFmtId="0" fontId="4" fillId="0" borderId="1" xfId="1" applyNumberFormat="1" applyFont="1" applyFill="1" applyBorder="1" applyAlignment="1" applyProtection="1">
      <alignment horizontal="left"/>
      <protection hidden="1"/>
    </xf>
    <xf numFmtId="49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3" fontId="4" fillId="0" borderId="1" xfId="0" applyNumberFormat="1" applyFont="1" applyBorder="1" applyAlignment="1">
      <alignment horizontal="right"/>
    </xf>
    <xf numFmtId="38" fontId="4" fillId="0" borderId="1" xfId="1" applyNumberFormat="1" applyFont="1" applyFill="1" applyBorder="1" applyAlignment="1" applyProtection="1">
      <alignment horizontal="center"/>
      <protection hidden="1"/>
    </xf>
    <xf numFmtId="38" fontId="4" fillId="0" borderId="1" xfId="0" applyNumberFormat="1" applyFont="1" applyBorder="1"/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5" workbookViewId="0"/>
  </sheetViews>
  <sheetFormatPr defaultRowHeight="12.75" x14ac:dyDescent="0.2"/>
  <cols>
    <col min="1" max="1" width="35.28515625" customWidth="1"/>
    <col min="2" max="2" width="48.28515625" customWidth="1"/>
    <col min="3" max="3" width="16.42578125" customWidth="1"/>
    <col min="4" max="4" width="14.28515625" customWidth="1"/>
    <col min="5" max="5" width="16" customWidth="1"/>
  </cols>
  <sheetData>
    <row r="1" spans="1:5" ht="18.75" x14ac:dyDescent="0.3">
      <c r="C1" s="1" t="s">
        <v>0</v>
      </c>
    </row>
    <row r="2" spans="1:5" ht="18.75" x14ac:dyDescent="0.3">
      <c r="C2" s="1" t="s">
        <v>1</v>
      </c>
    </row>
    <row r="3" spans="1:5" ht="18.75" x14ac:dyDescent="0.3">
      <c r="C3" s="1" t="s">
        <v>78</v>
      </c>
    </row>
    <row r="4" spans="1:5" ht="18.75" x14ac:dyDescent="0.3">
      <c r="C4" s="2" t="s">
        <v>134</v>
      </c>
    </row>
    <row r="6" spans="1:5" ht="18.75" x14ac:dyDescent="0.3">
      <c r="A6" s="85" t="s">
        <v>74</v>
      </c>
      <c r="B6" s="86"/>
      <c r="C6" s="86"/>
    </row>
    <row r="7" spans="1:5" ht="18.75" x14ac:dyDescent="0.3">
      <c r="A7" s="87" t="s">
        <v>94</v>
      </c>
      <c r="B7" s="87"/>
      <c r="C7" s="87"/>
    </row>
    <row r="8" spans="1:5" ht="18.75" x14ac:dyDescent="0.3">
      <c r="A8" s="3"/>
    </row>
    <row r="9" spans="1:5" ht="18.75" x14ac:dyDescent="0.3">
      <c r="A9" s="3"/>
    </row>
    <row r="10" spans="1:5" ht="168.75" x14ac:dyDescent="0.2">
      <c r="A10" s="4" t="s">
        <v>2</v>
      </c>
      <c r="B10" s="4" t="s">
        <v>3</v>
      </c>
      <c r="C10" s="4" t="s">
        <v>85</v>
      </c>
      <c r="D10" s="65" t="s">
        <v>86</v>
      </c>
      <c r="E10" s="65" t="s">
        <v>95</v>
      </c>
    </row>
    <row r="11" spans="1:5" ht="56.25" x14ac:dyDescent="0.3">
      <c r="A11" s="4" t="s">
        <v>4</v>
      </c>
      <c r="B11" s="5" t="s">
        <v>5</v>
      </c>
      <c r="C11" s="6">
        <v>0</v>
      </c>
      <c r="D11" s="25" t="e">
        <f>D12</f>
        <v>#REF!</v>
      </c>
      <c r="E11" s="25" t="e">
        <f>E12</f>
        <v>#REF!</v>
      </c>
    </row>
    <row r="12" spans="1:5" ht="37.5" x14ac:dyDescent="0.3">
      <c r="A12" s="7" t="s">
        <v>6</v>
      </c>
      <c r="B12" s="8" t="s">
        <v>7</v>
      </c>
      <c r="C12" s="6" t="e">
        <f>C13+C17</f>
        <v>#REF!</v>
      </c>
      <c r="D12" s="25" t="e">
        <f>D13+D17</f>
        <v>#REF!</v>
      </c>
      <c r="E12" s="25" t="e">
        <f>E13+E17</f>
        <v>#REF!</v>
      </c>
    </row>
    <row r="13" spans="1:5" ht="37.5" x14ac:dyDescent="0.3">
      <c r="A13" s="7" t="s">
        <v>8</v>
      </c>
      <c r="B13" s="8" t="s">
        <v>9</v>
      </c>
      <c r="C13" s="6" t="e">
        <f t="shared" ref="C13:E15" si="0">C14</f>
        <v>#REF!</v>
      </c>
      <c r="D13" s="67" t="e">
        <f t="shared" si="0"/>
        <v>#REF!</v>
      </c>
      <c r="E13" s="67" t="e">
        <f t="shared" si="0"/>
        <v>#REF!</v>
      </c>
    </row>
    <row r="14" spans="1:5" ht="37.5" x14ac:dyDescent="0.3">
      <c r="A14" s="7" t="s">
        <v>10</v>
      </c>
      <c r="B14" s="8" t="s">
        <v>11</v>
      </c>
      <c r="C14" s="6" t="e">
        <f t="shared" si="0"/>
        <v>#REF!</v>
      </c>
      <c r="D14" s="67" t="e">
        <f t="shared" si="0"/>
        <v>#REF!</v>
      </c>
      <c r="E14" s="67" t="e">
        <f t="shared" si="0"/>
        <v>#REF!</v>
      </c>
    </row>
    <row r="15" spans="1:5" ht="37.5" x14ac:dyDescent="0.3">
      <c r="A15" s="7" t="s">
        <v>12</v>
      </c>
      <c r="B15" s="8" t="s">
        <v>13</v>
      </c>
      <c r="C15" s="6" t="e">
        <f t="shared" si="0"/>
        <v>#REF!</v>
      </c>
      <c r="D15" s="67" t="e">
        <f t="shared" si="0"/>
        <v>#REF!</v>
      </c>
      <c r="E15" s="67" t="e">
        <f t="shared" si="0"/>
        <v>#REF!</v>
      </c>
    </row>
    <row r="16" spans="1:5" ht="56.25" x14ac:dyDescent="0.3">
      <c r="A16" s="7" t="s">
        <v>14</v>
      </c>
      <c r="B16" s="8" t="s">
        <v>15</v>
      </c>
      <c r="C16" s="6" t="e">
        <f>-#REF!</f>
        <v>#REF!</v>
      </c>
      <c r="D16" s="67" t="e">
        <f>-#REF!</f>
        <v>#REF!</v>
      </c>
      <c r="E16" s="67" t="e">
        <f>-#REF!</f>
        <v>#REF!</v>
      </c>
    </row>
    <row r="17" spans="1:5" ht="37.5" x14ac:dyDescent="0.3">
      <c r="A17" s="7" t="s">
        <v>16</v>
      </c>
      <c r="B17" s="8" t="s">
        <v>17</v>
      </c>
      <c r="C17" s="6">
        <f t="shared" ref="C17:E19" si="1">C18</f>
        <v>11779575</v>
      </c>
      <c r="D17" s="73">
        <f t="shared" si="1"/>
        <v>12171095</v>
      </c>
      <c r="E17" s="73">
        <f t="shared" si="1"/>
        <v>11834775</v>
      </c>
    </row>
    <row r="18" spans="1:5" ht="37.5" x14ac:dyDescent="0.3">
      <c r="A18" s="7" t="s">
        <v>18</v>
      </c>
      <c r="B18" s="8" t="s">
        <v>19</v>
      </c>
      <c r="C18" s="6">
        <f t="shared" si="1"/>
        <v>11779575</v>
      </c>
      <c r="D18" s="73">
        <f t="shared" si="1"/>
        <v>12171095</v>
      </c>
      <c r="E18" s="73">
        <f t="shared" si="1"/>
        <v>11834775</v>
      </c>
    </row>
    <row r="19" spans="1:5" ht="37.5" x14ac:dyDescent="0.2">
      <c r="A19" s="7" t="s">
        <v>20</v>
      </c>
      <c r="B19" s="8" t="s">
        <v>21</v>
      </c>
      <c r="C19" s="9">
        <f t="shared" si="1"/>
        <v>11779575</v>
      </c>
      <c r="D19" s="72">
        <f t="shared" si="1"/>
        <v>12171095</v>
      </c>
      <c r="E19" s="72">
        <f t="shared" si="1"/>
        <v>11834775</v>
      </c>
    </row>
    <row r="20" spans="1:5" ht="56.25" x14ac:dyDescent="0.2">
      <c r="A20" s="7" t="s">
        <v>22</v>
      </c>
      <c r="B20" s="8" t="s">
        <v>23</v>
      </c>
      <c r="C20" s="9">
        <f>Лист3!C31</f>
        <v>11779575</v>
      </c>
      <c r="D20" s="72">
        <f>Лист3!D31</f>
        <v>12171095</v>
      </c>
      <c r="E20" s="72">
        <f>Лист3!E31</f>
        <v>11834775</v>
      </c>
    </row>
    <row r="21" spans="1:5" ht="18.75" x14ac:dyDescent="0.3">
      <c r="A21" s="10"/>
      <c r="B21" s="11"/>
      <c r="C21" s="12"/>
    </row>
    <row r="22" spans="1:5" ht="18.75" x14ac:dyDescent="0.3">
      <c r="A22" s="10"/>
      <c r="B22" s="11"/>
      <c r="C22" s="12"/>
    </row>
    <row r="23" spans="1:5" ht="18.75" x14ac:dyDescent="0.3">
      <c r="A23" s="10"/>
      <c r="B23" s="11"/>
      <c r="C23" s="12"/>
    </row>
    <row r="24" spans="1:5" x14ac:dyDescent="0.2">
      <c r="C24" s="13"/>
    </row>
    <row r="25" spans="1:5" x14ac:dyDescent="0.2">
      <c r="C25" s="13"/>
    </row>
    <row r="26" spans="1:5" x14ac:dyDescent="0.2">
      <c r="C26" s="13"/>
    </row>
    <row r="27" spans="1:5" x14ac:dyDescent="0.2">
      <c r="C27" s="13"/>
    </row>
    <row r="28" spans="1:5" x14ac:dyDescent="0.2">
      <c r="C28" s="13"/>
    </row>
    <row r="29" spans="1:5" x14ac:dyDescent="0.2">
      <c r="C29" s="13"/>
    </row>
    <row r="30" spans="1:5" x14ac:dyDescent="0.2">
      <c r="C30" s="13"/>
    </row>
    <row r="31" spans="1:5" x14ac:dyDescent="0.2">
      <c r="C31" s="13"/>
    </row>
    <row r="32" spans="1:5" x14ac:dyDescent="0.2">
      <c r="C32" s="13"/>
    </row>
    <row r="33" spans="3:3" x14ac:dyDescent="0.2">
      <c r="C33" s="13"/>
    </row>
    <row r="34" spans="3:3" x14ac:dyDescent="0.2">
      <c r="C34" s="13"/>
    </row>
    <row r="35" spans="3:3" x14ac:dyDescent="0.2">
      <c r="C35" s="13"/>
    </row>
  </sheetData>
  <mergeCells count="2">
    <mergeCell ref="A6:C6"/>
    <mergeCell ref="A7:C7"/>
  </mergeCells>
  <phoneticPr fontId="10" type="noConversion"/>
  <pageMargins left="0.78740157480314965" right="0.78740157480314965" top="0.78740157480314965" bottom="0.78740157480314965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workbookViewId="0"/>
  </sheetViews>
  <sheetFormatPr defaultRowHeight="12.75" x14ac:dyDescent="0.2"/>
  <cols>
    <col min="1" max="1" width="11.140625" customWidth="1"/>
    <col min="2" max="2" width="66.140625" customWidth="1"/>
    <col min="3" max="3" width="16" customWidth="1"/>
    <col min="4" max="4" width="14.42578125" customWidth="1"/>
    <col min="5" max="5" width="14.28515625" customWidth="1"/>
  </cols>
  <sheetData>
    <row r="1" spans="1:5" ht="18.75" x14ac:dyDescent="0.3">
      <c r="B1" s="1" t="s">
        <v>24</v>
      </c>
      <c r="C1" s="1" t="s">
        <v>25</v>
      </c>
    </row>
    <row r="2" spans="1:5" ht="18.75" x14ac:dyDescent="0.3">
      <c r="B2" s="1" t="s">
        <v>26</v>
      </c>
      <c r="C2" s="1" t="s">
        <v>1</v>
      </c>
    </row>
    <row r="3" spans="1:5" ht="18.75" x14ac:dyDescent="0.3">
      <c r="B3" s="1" t="s">
        <v>27</v>
      </c>
      <c r="C3" s="1" t="s">
        <v>78</v>
      </c>
    </row>
    <row r="4" spans="1:5" ht="18.75" x14ac:dyDescent="0.3">
      <c r="A4" s="14"/>
      <c r="B4" s="1" t="s">
        <v>28</v>
      </c>
      <c r="C4" s="2" t="s">
        <v>134</v>
      </c>
    </row>
    <row r="5" spans="1:5" ht="15.75" x14ac:dyDescent="0.25">
      <c r="C5" s="15"/>
    </row>
    <row r="6" spans="1:5" ht="15.75" x14ac:dyDescent="0.25">
      <c r="C6" s="15"/>
    </row>
    <row r="7" spans="1:5" ht="18.75" customHeight="1" x14ac:dyDescent="0.2">
      <c r="A7" s="86" t="s">
        <v>96</v>
      </c>
      <c r="B7" s="85"/>
      <c r="C7" s="85"/>
    </row>
    <row r="8" spans="1:5" ht="36.75" customHeight="1" x14ac:dyDescent="0.2">
      <c r="A8" s="85"/>
      <c r="B8" s="85"/>
      <c r="C8" s="85"/>
    </row>
    <row r="9" spans="1:5" ht="15.75" x14ac:dyDescent="0.2">
      <c r="A9" s="16"/>
      <c r="B9" s="16"/>
      <c r="C9" s="17"/>
    </row>
    <row r="10" spans="1:5" ht="15.75" x14ac:dyDescent="0.2">
      <c r="A10" s="16"/>
      <c r="B10" s="16"/>
      <c r="C10" s="17"/>
    </row>
    <row r="11" spans="1:5" ht="18.75" x14ac:dyDescent="0.3">
      <c r="A11" s="18" t="s">
        <v>75</v>
      </c>
      <c r="B11" s="19" t="s">
        <v>76</v>
      </c>
      <c r="C11" s="4" t="s">
        <v>87</v>
      </c>
      <c r="D11" s="66" t="s">
        <v>88</v>
      </c>
      <c r="E11" s="66" t="s">
        <v>97</v>
      </c>
    </row>
    <row r="12" spans="1:5" ht="18.75" x14ac:dyDescent="0.3">
      <c r="A12" s="20" t="s">
        <v>31</v>
      </c>
      <c r="B12" s="21" t="s">
        <v>32</v>
      </c>
      <c r="C12" s="22">
        <f>C13+C14</f>
        <v>3837360</v>
      </c>
      <c r="D12" s="22">
        <f>D13+D14</f>
        <v>3873360</v>
      </c>
      <c r="E12" s="22">
        <f>E13+E14</f>
        <v>3643668</v>
      </c>
    </row>
    <row r="13" spans="1:5" ht="51.75" customHeight="1" x14ac:dyDescent="0.3">
      <c r="A13" s="23" t="s">
        <v>33</v>
      </c>
      <c r="B13" s="24" t="s">
        <v>34</v>
      </c>
      <c r="C13" s="25">
        <f>Лист4!F19</f>
        <v>554000</v>
      </c>
      <c r="D13" s="25">
        <f>Лист4!G19</f>
        <v>554000</v>
      </c>
      <c r="E13" s="25">
        <f>Лист4!H19</f>
        <v>554000</v>
      </c>
    </row>
    <row r="14" spans="1:5" ht="69" customHeight="1" x14ac:dyDescent="0.3">
      <c r="A14" s="23" t="s">
        <v>35</v>
      </c>
      <c r="B14" s="24" t="s">
        <v>36</v>
      </c>
      <c r="C14" s="25">
        <f>Лист4!F22</f>
        <v>3283360</v>
      </c>
      <c r="D14" s="25">
        <f>Лист4!G22</f>
        <v>3319360</v>
      </c>
      <c r="E14" s="25">
        <f>Лист4!H22</f>
        <v>3089668</v>
      </c>
    </row>
    <row r="15" spans="1:5" s="59" customFormat="1" ht="18.75" x14ac:dyDescent="0.3">
      <c r="A15" s="58" t="s">
        <v>37</v>
      </c>
      <c r="B15" s="30" t="s">
        <v>38</v>
      </c>
      <c r="C15" s="22">
        <f>C16</f>
        <v>186175</v>
      </c>
      <c r="D15" s="22">
        <f>D16</f>
        <v>188095</v>
      </c>
      <c r="E15" s="22">
        <f>E16</f>
        <v>194875</v>
      </c>
    </row>
    <row r="16" spans="1:5" s="56" customFormat="1" ht="18.75" x14ac:dyDescent="0.3">
      <c r="A16" s="23" t="s">
        <v>39</v>
      </c>
      <c r="B16" s="57" t="s">
        <v>40</v>
      </c>
      <c r="C16" s="25">
        <f>Лист4!F30</f>
        <v>186175</v>
      </c>
      <c r="D16" s="25">
        <f>Лист4!G30</f>
        <v>188095</v>
      </c>
      <c r="E16" s="25">
        <f>Лист4!H30</f>
        <v>194875</v>
      </c>
    </row>
    <row r="17" spans="1:5" ht="37.5" x14ac:dyDescent="0.3">
      <c r="A17" s="20" t="s">
        <v>41</v>
      </c>
      <c r="B17" s="27" t="s">
        <v>42</v>
      </c>
      <c r="C17" s="28">
        <f>C18+C19+C20</f>
        <v>775600</v>
      </c>
      <c r="D17" s="22">
        <f>D18+D19+D20</f>
        <v>775600</v>
      </c>
      <c r="E17" s="22">
        <f>E18+E19+E20</f>
        <v>775600</v>
      </c>
    </row>
    <row r="18" spans="1:5" ht="18.75" x14ac:dyDescent="0.3">
      <c r="A18" s="52" t="s">
        <v>69</v>
      </c>
      <c r="B18" s="55" t="s">
        <v>70</v>
      </c>
      <c r="C18" s="29">
        <f>Лист4!F38</f>
        <v>7600</v>
      </c>
      <c r="D18" s="25">
        <f>Лист4!G38</f>
        <v>7600</v>
      </c>
      <c r="E18" s="25">
        <f>Лист4!H38</f>
        <v>7600</v>
      </c>
    </row>
    <row r="19" spans="1:5" ht="18.75" x14ac:dyDescent="0.3">
      <c r="A19" s="23" t="s">
        <v>43</v>
      </c>
      <c r="B19" s="26" t="s">
        <v>44</v>
      </c>
      <c r="C19" s="29">
        <f>Лист4!F43</f>
        <v>750000</v>
      </c>
      <c r="D19" s="25">
        <f>Лист4!G43</f>
        <v>750000</v>
      </c>
      <c r="E19" s="25">
        <f>Лист4!H43</f>
        <v>750000</v>
      </c>
    </row>
    <row r="20" spans="1:5" ht="18.75" x14ac:dyDescent="0.3">
      <c r="A20" s="23" t="s">
        <v>93</v>
      </c>
      <c r="B20" s="26" t="s">
        <v>92</v>
      </c>
      <c r="C20" s="29">
        <f>Лист4!F51</f>
        <v>18000</v>
      </c>
      <c r="D20" s="25">
        <f>Лист4!G51</f>
        <v>18000</v>
      </c>
      <c r="E20" s="25">
        <f>Лист4!H51</f>
        <v>18000</v>
      </c>
    </row>
    <row r="21" spans="1:5" ht="18.75" x14ac:dyDescent="0.3">
      <c r="A21" s="20" t="s">
        <v>67</v>
      </c>
      <c r="B21" s="21" t="s">
        <v>65</v>
      </c>
      <c r="C21" s="28">
        <f>C22</f>
        <v>2452800</v>
      </c>
      <c r="D21" s="22">
        <f>D22</f>
        <v>2767100</v>
      </c>
      <c r="E21" s="22">
        <f>E22</f>
        <v>2856200</v>
      </c>
    </row>
    <row r="22" spans="1:5" s="54" customFormat="1" ht="18.75" x14ac:dyDescent="0.3">
      <c r="A22" s="52" t="s">
        <v>71</v>
      </c>
      <c r="B22" s="53" t="s">
        <v>72</v>
      </c>
      <c r="C22" s="29">
        <f>Лист4!F53</f>
        <v>2452800</v>
      </c>
      <c r="D22" s="25">
        <f>Лист4!G53</f>
        <v>2767100</v>
      </c>
      <c r="E22" s="25">
        <f>Лист4!H53</f>
        <v>2856200</v>
      </c>
    </row>
    <row r="23" spans="1:5" ht="18.75" x14ac:dyDescent="0.3">
      <c r="A23" s="52" t="s">
        <v>68</v>
      </c>
      <c r="B23" s="53" t="s">
        <v>66</v>
      </c>
      <c r="C23" s="29">
        <v>0</v>
      </c>
      <c r="D23" s="25"/>
      <c r="E23" s="25"/>
    </row>
    <row r="24" spans="1:5" ht="18.75" x14ac:dyDescent="0.3">
      <c r="A24" s="20" t="s">
        <v>45</v>
      </c>
      <c r="B24" s="21" t="s">
        <v>46</v>
      </c>
      <c r="C24" s="28">
        <f>C25+C26</f>
        <v>307727</v>
      </c>
      <c r="D24" s="22">
        <f>D25+D26</f>
        <v>369227</v>
      </c>
      <c r="E24" s="22">
        <f>E25+E26</f>
        <v>180932</v>
      </c>
    </row>
    <row r="25" spans="1:5" ht="63" x14ac:dyDescent="0.3">
      <c r="A25" s="20" t="s">
        <v>89</v>
      </c>
      <c r="B25" s="35" t="s">
        <v>84</v>
      </c>
      <c r="C25" s="28">
        <v>70000</v>
      </c>
      <c r="D25" s="22">
        <f>Лист4!G62</f>
        <v>75000</v>
      </c>
      <c r="E25" s="22">
        <f>Лист4!H62</f>
        <v>80000</v>
      </c>
    </row>
    <row r="26" spans="1:5" ht="18.75" x14ac:dyDescent="0.3">
      <c r="A26" s="20" t="s">
        <v>47</v>
      </c>
      <c r="B26" s="21" t="s">
        <v>48</v>
      </c>
      <c r="C26" s="28">
        <f>Лист4!F64</f>
        <v>237727</v>
      </c>
      <c r="D26" s="22">
        <f>Лист4!G64</f>
        <v>294227</v>
      </c>
      <c r="E26" s="22">
        <f>Лист4!H64</f>
        <v>100932</v>
      </c>
    </row>
    <row r="27" spans="1:5" ht="18.75" x14ac:dyDescent="0.3">
      <c r="A27" s="20" t="s">
        <v>49</v>
      </c>
      <c r="B27" s="30" t="s">
        <v>61</v>
      </c>
      <c r="C27" s="28">
        <f>C28</f>
        <v>4105213</v>
      </c>
      <c r="D27" s="22">
        <f>D28</f>
        <v>4083013</v>
      </c>
      <c r="E27" s="22">
        <f>E28</f>
        <v>4068800</v>
      </c>
    </row>
    <row r="28" spans="1:5" ht="18.75" x14ac:dyDescent="0.3">
      <c r="A28" s="23" t="s">
        <v>50</v>
      </c>
      <c r="B28" s="26" t="s">
        <v>51</v>
      </c>
      <c r="C28" s="29">
        <f>Лист4!F69</f>
        <v>4105213</v>
      </c>
      <c r="D28" s="25">
        <f>Лист4!G69</f>
        <v>4083013</v>
      </c>
      <c r="E28" s="25">
        <f>Лист4!H69</f>
        <v>4068800</v>
      </c>
    </row>
    <row r="29" spans="1:5" ht="18.75" x14ac:dyDescent="0.3">
      <c r="A29" s="20" t="s">
        <v>52</v>
      </c>
      <c r="B29" s="21" t="s">
        <v>53</v>
      </c>
      <c r="C29" s="28">
        <f>C30</f>
        <v>114700</v>
      </c>
      <c r="D29" s="22">
        <f>D30</f>
        <v>114700</v>
      </c>
      <c r="E29" s="22">
        <f>E30</f>
        <v>114700</v>
      </c>
    </row>
    <row r="30" spans="1:5" ht="18.75" x14ac:dyDescent="0.3">
      <c r="A30" s="52" t="s">
        <v>91</v>
      </c>
      <c r="B30" s="75" t="s">
        <v>90</v>
      </c>
      <c r="C30" s="29">
        <f>Лист4!F77</f>
        <v>114700</v>
      </c>
      <c r="D30" s="25">
        <f>Лист4!G76</f>
        <v>114700</v>
      </c>
      <c r="E30" s="25">
        <f>Лист4!H76</f>
        <v>114700</v>
      </c>
    </row>
    <row r="31" spans="1:5" ht="18.75" x14ac:dyDescent="0.3">
      <c r="A31" s="31"/>
      <c r="B31" s="30" t="s">
        <v>54</v>
      </c>
      <c r="C31" s="28">
        <f>C12+C15+C17+C21+C24+C27+C29</f>
        <v>11779575</v>
      </c>
      <c r="D31" s="22">
        <f>D13+D14+D15+D17+D21+D24+D27+D29</f>
        <v>12171095</v>
      </c>
      <c r="E31" s="22">
        <f>E13+E14+E15+E18+E19+E20+E21+E24+E27+E29</f>
        <v>11834775</v>
      </c>
    </row>
  </sheetData>
  <mergeCells count="1">
    <mergeCell ref="A7:C8"/>
  </mergeCells>
  <phoneticPr fontId="10" type="noConversion"/>
  <pageMargins left="0.78740157480314965" right="0.78740157480314965" top="0.78740157480314965" bottom="0.78740157480314965" header="0" footer="0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9"/>
  <sheetViews>
    <sheetView zoomScale="75" workbookViewId="0"/>
  </sheetViews>
  <sheetFormatPr defaultRowHeight="12.75" x14ac:dyDescent="0.2"/>
  <cols>
    <col min="1" max="1" width="60.85546875" customWidth="1"/>
    <col min="2" max="2" width="5" customWidth="1"/>
    <col min="3" max="3" width="5.7109375" customWidth="1"/>
    <col min="4" max="4" width="14" customWidth="1"/>
    <col min="5" max="5" width="6.7109375" customWidth="1"/>
    <col min="6" max="6" width="15.42578125" style="32" customWidth="1"/>
    <col min="7" max="7" width="13.28515625" customWidth="1"/>
    <col min="8" max="8" width="14.28515625" customWidth="1"/>
    <col min="9" max="9" width="12" customWidth="1"/>
  </cols>
  <sheetData>
    <row r="1" spans="1:8" ht="18.75" x14ac:dyDescent="0.3">
      <c r="B1" s="1" t="s">
        <v>24</v>
      </c>
      <c r="D1" s="1" t="s">
        <v>30</v>
      </c>
      <c r="E1" s="1"/>
    </row>
    <row r="2" spans="1:8" ht="18.75" x14ac:dyDescent="0.3">
      <c r="B2" s="1" t="s">
        <v>26</v>
      </c>
      <c r="D2" s="1" t="s">
        <v>1</v>
      </c>
      <c r="E2" s="1"/>
    </row>
    <row r="3" spans="1:8" ht="18.75" x14ac:dyDescent="0.3">
      <c r="B3" s="1" t="s">
        <v>27</v>
      </c>
      <c r="D3" s="1" t="s">
        <v>78</v>
      </c>
      <c r="E3" s="1"/>
    </row>
    <row r="4" spans="1:8" ht="18.75" x14ac:dyDescent="0.3">
      <c r="A4" s="14"/>
      <c r="B4" s="1" t="s">
        <v>28</v>
      </c>
      <c r="D4" s="2" t="s">
        <v>134</v>
      </c>
      <c r="E4" s="1"/>
    </row>
    <row r="5" spans="1:8" ht="18.75" x14ac:dyDescent="0.3">
      <c r="A5" s="14"/>
      <c r="B5" s="1"/>
      <c r="D5" s="2"/>
      <c r="E5" s="1"/>
    </row>
    <row r="6" spans="1:8" ht="18.75" customHeight="1" x14ac:dyDescent="0.3">
      <c r="A6" s="85"/>
      <c r="B6" s="85"/>
      <c r="C6" s="85"/>
      <c r="D6" s="85"/>
      <c r="E6" s="85"/>
      <c r="F6" s="85"/>
    </row>
    <row r="7" spans="1:8" ht="40.5" customHeight="1" x14ac:dyDescent="0.2">
      <c r="A7" s="98" t="s">
        <v>98</v>
      </c>
      <c r="B7" s="98"/>
      <c r="C7" s="98"/>
      <c r="D7" s="98"/>
      <c r="E7" s="98"/>
      <c r="F7" s="98"/>
      <c r="G7" s="98"/>
    </row>
    <row r="8" spans="1:8" ht="18.75" x14ac:dyDescent="0.3">
      <c r="A8" s="87" t="s">
        <v>80</v>
      </c>
      <c r="B8" s="87"/>
      <c r="C8" s="87"/>
      <c r="D8" s="87"/>
      <c r="E8" s="87"/>
      <c r="F8" s="87"/>
      <c r="G8" s="87"/>
    </row>
    <row r="9" spans="1:8" ht="18.75" x14ac:dyDescent="0.3">
      <c r="A9" s="87" t="s">
        <v>81</v>
      </c>
      <c r="B9" s="87"/>
      <c r="C9" s="87"/>
      <c r="D9" s="87"/>
      <c r="E9" s="87"/>
      <c r="F9" s="87"/>
      <c r="G9" s="87"/>
    </row>
    <row r="11" spans="1:8" ht="15.75" customHeight="1" x14ac:dyDescent="0.2">
      <c r="A11" s="94" t="s">
        <v>55</v>
      </c>
      <c r="B11" s="99" t="s">
        <v>56</v>
      </c>
      <c r="C11" s="99" t="s">
        <v>57</v>
      </c>
      <c r="D11" s="99" t="s">
        <v>58</v>
      </c>
      <c r="E11" s="88" t="s">
        <v>59</v>
      </c>
      <c r="F11" s="95" t="s">
        <v>85</v>
      </c>
      <c r="G11" s="91" t="s">
        <v>86</v>
      </c>
      <c r="H11" s="91" t="s">
        <v>95</v>
      </c>
    </row>
    <row r="12" spans="1:8" ht="15.75" customHeight="1" x14ac:dyDescent="0.2">
      <c r="A12" s="94"/>
      <c r="B12" s="99"/>
      <c r="C12" s="99"/>
      <c r="D12" s="99"/>
      <c r="E12" s="89"/>
      <c r="F12" s="96"/>
      <c r="G12" s="92"/>
      <c r="H12" s="92"/>
    </row>
    <row r="13" spans="1:8" ht="47.25" customHeight="1" x14ac:dyDescent="0.2">
      <c r="A13" s="94"/>
      <c r="B13" s="99"/>
      <c r="C13" s="99"/>
      <c r="D13" s="99"/>
      <c r="E13" s="90"/>
      <c r="F13" s="97"/>
      <c r="G13" s="93"/>
      <c r="H13" s="93"/>
    </row>
    <row r="14" spans="1:8" ht="15.75" x14ac:dyDescent="0.25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64"/>
      <c r="H14" s="64"/>
    </row>
    <row r="15" spans="1:8" ht="15.75" x14ac:dyDescent="0.25">
      <c r="A15" s="79" t="s">
        <v>117</v>
      </c>
      <c r="B15" s="80" t="s">
        <v>118</v>
      </c>
      <c r="C15" s="80" t="s">
        <v>119</v>
      </c>
      <c r="D15" s="80" t="s">
        <v>79</v>
      </c>
      <c r="E15" s="80" t="s">
        <v>120</v>
      </c>
      <c r="F15" s="83">
        <f>F16+F22</f>
        <v>3837360</v>
      </c>
      <c r="G15" s="69">
        <f>G16+G22</f>
        <v>3873360</v>
      </c>
      <c r="H15" s="84">
        <f>H16+H22</f>
        <v>3643668</v>
      </c>
    </row>
    <row r="16" spans="1:8" ht="68.25" customHeight="1" x14ac:dyDescent="0.2">
      <c r="A16" s="35" t="s">
        <v>116</v>
      </c>
      <c r="B16" s="36">
        <v>1</v>
      </c>
      <c r="C16" s="36">
        <v>2</v>
      </c>
      <c r="D16" s="63" t="s">
        <v>79</v>
      </c>
      <c r="E16" s="37">
        <v>0</v>
      </c>
      <c r="F16" s="38">
        <f t="shared" ref="F16:H19" si="0">F17</f>
        <v>554000</v>
      </c>
      <c r="G16" s="70">
        <f t="shared" si="0"/>
        <v>554000</v>
      </c>
      <c r="H16" s="77">
        <f t="shared" si="0"/>
        <v>554000</v>
      </c>
    </row>
    <row r="17" spans="1:8" ht="68.25" customHeight="1" x14ac:dyDescent="0.2">
      <c r="A17" s="39" t="s">
        <v>99</v>
      </c>
      <c r="B17" s="36">
        <v>1</v>
      </c>
      <c r="C17" s="36">
        <v>2</v>
      </c>
      <c r="D17" s="63" t="s">
        <v>121</v>
      </c>
      <c r="E17" s="37">
        <v>0</v>
      </c>
      <c r="F17" s="38">
        <f t="shared" si="0"/>
        <v>554000</v>
      </c>
      <c r="G17" s="70">
        <f t="shared" si="0"/>
        <v>554000</v>
      </c>
      <c r="H17" s="77">
        <f t="shared" si="0"/>
        <v>554000</v>
      </c>
    </row>
    <row r="18" spans="1:8" ht="68.25" customHeight="1" x14ac:dyDescent="0.25">
      <c r="A18" s="39" t="s">
        <v>100</v>
      </c>
      <c r="B18" s="40">
        <v>1</v>
      </c>
      <c r="C18" s="40">
        <v>2</v>
      </c>
      <c r="D18" s="41">
        <v>5610000000</v>
      </c>
      <c r="E18" s="42">
        <v>0</v>
      </c>
      <c r="F18" s="47">
        <f t="shared" si="0"/>
        <v>554000</v>
      </c>
      <c r="G18" s="69">
        <f t="shared" si="0"/>
        <v>554000</v>
      </c>
      <c r="H18" s="71">
        <f t="shared" si="0"/>
        <v>554000</v>
      </c>
    </row>
    <row r="19" spans="1:8" ht="33.75" customHeight="1" x14ac:dyDescent="0.25">
      <c r="A19" s="39" t="s">
        <v>77</v>
      </c>
      <c r="B19" s="40">
        <v>1</v>
      </c>
      <c r="C19" s="40">
        <v>2</v>
      </c>
      <c r="D19" s="41">
        <v>5610010010</v>
      </c>
      <c r="E19" s="42">
        <v>0</v>
      </c>
      <c r="F19" s="74">
        <f t="shared" si="0"/>
        <v>554000</v>
      </c>
      <c r="G19" s="68">
        <f t="shared" si="0"/>
        <v>554000</v>
      </c>
      <c r="H19" s="78">
        <f t="shared" si="0"/>
        <v>554000</v>
      </c>
    </row>
    <row r="20" spans="1:8" ht="31.5" x14ac:dyDescent="0.25">
      <c r="A20" s="39" t="s">
        <v>132</v>
      </c>
      <c r="B20" s="40">
        <v>1</v>
      </c>
      <c r="C20" s="40">
        <v>2</v>
      </c>
      <c r="D20" s="41">
        <v>5610010010</v>
      </c>
      <c r="E20" s="42">
        <v>120</v>
      </c>
      <c r="F20" s="43">
        <v>554000</v>
      </c>
      <c r="G20" s="68">
        <v>554000</v>
      </c>
      <c r="H20" s="61">
        <v>554000</v>
      </c>
    </row>
    <row r="21" spans="1:8" ht="47.25" hidden="1" x14ac:dyDescent="0.25">
      <c r="A21" s="49" t="s">
        <v>63</v>
      </c>
      <c r="B21" s="40">
        <v>1</v>
      </c>
      <c r="C21" s="40">
        <v>3</v>
      </c>
      <c r="D21" s="41">
        <v>0</v>
      </c>
      <c r="E21" s="42">
        <v>0</v>
      </c>
      <c r="F21" s="43" t="e">
        <f>#REF!</f>
        <v>#REF!</v>
      </c>
      <c r="G21" s="68"/>
      <c r="H21" s="61"/>
    </row>
    <row r="22" spans="1:8" ht="63" x14ac:dyDescent="0.2">
      <c r="A22" s="39" t="s">
        <v>60</v>
      </c>
      <c r="B22" s="36">
        <v>1</v>
      </c>
      <c r="C22" s="36">
        <v>4</v>
      </c>
      <c r="D22" s="63" t="s">
        <v>79</v>
      </c>
      <c r="E22" s="37">
        <v>0</v>
      </c>
      <c r="F22" s="38">
        <f>F25</f>
        <v>3283360</v>
      </c>
      <c r="G22" s="70">
        <f>G25</f>
        <v>3319360</v>
      </c>
      <c r="H22" s="70">
        <f>H25</f>
        <v>3089668</v>
      </c>
    </row>
    <row r="23" spans="1:8" ht="63" x14ac:dyDescent="0.2">
      <c r="A23" s="39" t="s">
        <v>99</v>
      </c>
      <c r="B23" s="36">
        <v>1</v>
      </c>
      <c r="C23" s="36">
        <v>4</v>
      </c>
      <c r="D23" s="63" t="s">
        <v>121</v>
      </c>
      <c r="E23" s="37">
        <v>0</v>
      </c>
      <c r="F23" s="38">
        <f t="shared" ref="F23:H24" si="1">F24</f>
        <v>3283360</v>
      </c>
      <c r="G23" s="70">
        <f t="shared" si="1"/>
        <v>3319360</v>
      </c>
      <c r="H23" s="70">
        <f t="shared" si="1"/>
        <v>3089668</v>
      </c>
    </row>
    <row r="24" spans="1:8" ht="47.25" x14ac:dyDescent="0.2">
      <c r="A24" s="39" t="s">
        <v>100</v>
      </c>
      <c r="B24" s="36">
        <v>1</v>
      </c>
      <c r="C24" s="36">
        <v>4</v>
      </c>
      <c r="D24" s="41">
        <v>5610000000</v>
      </c>
      <c r="E24" s="37">
        <v>0</v>
      </c>
      <c r="F24" s="38">
        <f t="shared" si="1"/>
        <v>3283360</v>
      </c>
      <c r="G24" s="70">
        <f t="shared" si="1"/>
        <v>3319360</v>
      </c>
      <c r="H24" s="70">
        <f t="shared" si="1"/>
        <v>3089668</v>
      </c>
    </row>
    <row r="25" spans="1:8" ht="15.75" x14ac:dyDescent="0.25">
      <c r="A25" s="39" t="s">
        <v>101</v>
      </c>
      <c r="B25" s="40">
        <v>1</v>
      </c>
      <c r="C25" s="40">
        <v>4</v>
      </c>
      <c r="D25" s="41">
        <v>5610010020</v>
      </c>
      <c r="E25" s="42">
        <v>0</v>
      </c>
      <c r="F25" s="43">
        <f>F26+F27+F28+F29</f>
        <v>3283360</v>
      </c>
      <c r="G25" s="68">
        <f>G26+G27+G28+G29</f>
        <v>3319360</v>
      </c>
      <c r="H25" s="68">
        <f>H26+H27+H28+H29</f>
        <v>3089668</v>
      </c>
    </row>
    <row r="26" spans="1:8" ht="31.5" x14ac:dyDescent="0.25">
      <c r="A26" s="39" t="s">
        <v>132</v>
      </c>
      <c r="B26" s="40">
        <v>1</v>
      </c>
      <c r="C26" s="40">
        <v>4</v>
      </c>
      <c r="D26" s="41">
        <v>5610010020</v>
      </c>
      <c r="E26" s="42">
        <v>120</v>
      </c>
      <c r="F26" s="43">
        <v>1792600</v>
      </c>
      <c r="G26" s="68">
        <v>1792600</v>
      </c>
      <c r="H26" s="68">
        <v>1792600</v>
      </c>
    </row>
    <row r="27" spans="1:8" ht="31.5" x14ac:dyDescent="0.25">
      <c r="A27" s="39" t="s">
        <v>133</v>
      </c>
      <c r="B27" s="40">
        <v>1</v>
      </c>
      <c r="C27" s="40">
        <v>4</v>
      </c>
      <c r="D27" s="41">
        <v>5610010020</v>
      </c>
      <c r="E27" s="42">
        <v>240</v>
      </c>
      <c r="F27" s="43">
        <v>1454357</v>
      </c>
      <c r="G27" s="68">
        <v>1524260</v>
      </c>
      <c r="H27" s="68">
        <v>1294568</v>
      </c>
    </row>
    <row r="28" spans="1:8" ht="15.75" x14ac:dyDescent="0.25">
      <c r="A28" s="39" t="s">
        <v>29</v>
      </c>
      <c r="B28" s="40">
        <v>1</v>
      </c>
      <c r="C28" s="40">
        <v>4</v>
      </c>
      <c r="D28" s="41">
        <v>5610010020</v>
      </c>
      <c r="E28" s="42">
        <v>540</v>
      </c>
      <c r="F28" s="43">
        <v>33903</v>
      </c>
      <c r="G28" s="68">
        <v>0</v>
      </c>
      <c r="H28" s="68">
        <v>0</v>
      </c>
    </row>
    <row r="29" spans="1:8" ht="15.75" x14ac:dyDescent="0.25">
      <c r="A29" s="39" t="s">
        <v>64</v>
      </c>
      <c r="B29" s="40">
        <v>1</v>
      </c>
      <c r="C29" s="40">
        <v>4</v>
      </c>
      <c r="D29" s="41">
        <v>5610010020</v>
      </c>
      <c r="E29" s="42">
        <v>850</v>
      </c>
      <c r="F29" s="43">
        <v>2500</v>
      </c>
      <c r="G29" s="68">
        <v>2500</v>
      </c>
      <c r="H29" s="68">
        <v>2500</v>
      </c>
    </row>
    <row r="30" spans="1:8" ht="15.75" x14ac:dyDescent="0.25">
      <c r="A30" s="35" t="s">
        <v>38</v>
      </c>
      <c r="B30" s="36">
        <v>2</v>
      </c>
      <c r="C30" s="36">
        <v>0</v>
      </c>
      <c r="D30" s="63" t="s">
        <v>79</v>
      </c>
      <c r="E30" s="37">
        <v>0</v>
      </c>
      <c r="F30" s="38">
        <f>F31</f>
        <v>186175</v>
      </c>
      <c r="G30" s="69">
        <f>G31</f>
        <v>188095</v>
      </c>
      <c r="H30" s="69">
        <f>H31</f>
        <v>194875</v>
      </c>
    </row>
    <row r="31" spans="1:8" ht="15.75" x14ac:dyDescent="0.25">
      <c r="A31" s="39" t="s">
        <v>40</v>
      </c>
      <c r="B31" s="40">
        <v>2</v>
      </c>
      <c r="C31" s="40">
        <v>3</v>
      </c>
      <c r="D31" s="62" t="s">
        <v>79</v>
      </c>
      <c r="E31" s="42">
        <v>0</v>
      </c>
      <c r="F31" s="43">
        <f>F34</f>
        <v>186175</v>
      </c>
      <c r="G31" s="68">
        <f>G34</f>
        <v>188095</v>
      </c>
      <c r="H31" s="68">
        <f>H34</f>
        <v>194875</v>
      </c>
    </row>
    <row r="32" spans="1:8" ht="63" x14ac:dyDescent="0.25">
      <c r="A32" s="39" t="s">
        <v>99</v>
      </c>
      <c r="B32" s="40">
        <v>2</v>
      </c>
      <c r="C32" s="40">
        <v>3</v>
      </c>
      <c r="D32" s="62" t="s">
        <v>121</v>
      </c>
      <c r="E32" s="42">
        <v>0</v>
      </c>
      <c r="F32" s="43">
        <f t="shared" ref="F32:H33" si="2">F33</f>
        <v>186175</v>
      </c>
      <c r="G32" s="68">
        <f t="shared" si="2"/>
        <v>188095</v>
      </c>
      <c r="H32" s="68">
        <f t="shared" si="2"/>
        <v>194875</v>
      </c>
    </row>
    <row r="33" spans="1:8" ht="47.25" x14ac:dyDescent="0.25">
      <c r="A33" s="35" t="s">
        <v>102</v>
      </c>
      <c r="B33" s="40">
        <v>2</v>
      </c>
      <c r="C33" s="40">
        <v>3</v>
      </c>
      <c r="D33" s="62" t="s">
        <v>122</v>
      </c>
      <c r="E33" s="42">
        <v>0</v>
      </c>
      <c r="F33" s="43">
        <f t="shared" si="2"/>
        <v>186175</v>
      </c>
      <c r="G33" s="68">
        <f t="shared" si="2"/>
        <v>188095</v>
      </c>
      <c r="H33" s="68">
        <f t="shared" si="2"/>
        <v>194875</v>
      </c>
    </row>
    <row r="34" spans="1:8" ht="31.5" x14ac:dyDescent="0.25">
      <c r="A34" s="39" t="s">
        <v>103</v>
      </c>
      <c r="B34" s="40">
        <v>2</v>
      </c>
      <c r="C34" s="40">
        <v>3</v>
      </c>
      <c r="D34" s="41">
        <v>5620051180</v>
      </c>
      <c r="E34" s="42">
        <v>0</v>
      </c>
      <c r="F34" s="74">
        <f>F35+F36</f>
        <v>186175</v>
      </c>
      <c r="G34" s="68">
        <f>G35+G36</f>
        <v>188095</v>
      </c>
      <c r="H34" s="68">
        <f>H35+H36</f>
        <v>194875</v>
      </c>
    </row>
    <row r="35" spans="1:8" ht="31.5" x14ac:dyDescent="0.25">
      <c r="A35" s="39" t="s">
        <v>132</v>
      </c>
      <c r="B35" s="40">
        <v>2</v>
      </c>
      <c r="C35" s="40">
        <v>3</v>
      </c>
      <c r="D35" s="41">
        <v>5620051180</v>
      </c>
      <c r="E35" s="42">
        <v>120</v>
      </c>
      <c r="F35" s="43">
        <v>184000</v>
      </c>
      <c r="G35" s="68">
        <v>184000</v>
      </c>
      <c r="H35" s="68">
        <v>184000</v>
      </c>
    </row>
    <row r="36" spans="1:8" ht="31.5" x14ac:dyDescent="0.25">
      <c r="A36" s="39" t="s">
        <v>133</v>
      </c>
      <c r="B36" s="40">
        <v>2</v>
      </c>
      <c r="C36" s="40">
        <v>3</v>
      </c>
      <c r="D36" s="41">
        <v>5620051180</v>
      </c>
      <c r="E36" s="42">
        <v>240</v>
      </c>
      <c r="F36" s="61">
        <v>2175</v>
      </c>
      <c r="G36" s="68">
        <v>4095</v>
      </c>
      <c r="H36" s="68">
        <v>10875</v>
      </c>
    </row>
    <row r="37" spans="1:8" ht="31.5" x14ac:dyDescent="0.25">
      <c r="A37" s="35" t="s">
        <v>123</v>
      </c>
      <c r="B37" s="36">
        <v>3</v>
      </c>
      <c r="C37" s="36">
        <v>0</v>
      </c>
      <c r="D37" s="63" t="s">
        <v>79</v>
      </c>
      <c r="E37" s="37">
        <v>0</v>
      </c>
      <c r="F37" s="82">
        <f>F38+F43+F48</f>
        <v>775600</v>
      </c>
      <c r="G37" s="69">
        <f>G38+G43+G48</f>
        <v>775600</v>
      </c>
      <c r="H37" s="69">
        <f>H38+H43+H48</f>
        <v>775600</v>
      </c>
    </row>
    <row r="38" spans="1:8" ht="15.75" x14ac:dyDescent="0.25">
      <c r="A38" s="35" t="s">
        <v>70</v>
      </c>
      <c r="B38" s="36">
        <v>3</v>
      </c>
      <c r="C38" s="36">
        <v>4</v>
      </c>
      <c r="D38" s="63" t="s">
        <v>79</v>
      </c>
      <c r="E38" s="37">
        <v>0</v>
      </c>
      <c r="F38" s="38">
        <f>F41</f>
        <v>7600</v>
      </c>
      <c r="G38" s="69">
        <f>G41</f>
        <v>7600</v>
      </c>
      <c r="H38" s="69">
        <f>H41</f>
        <v>7600</v>
      </c>
    </row>
    <row r="39" spans="1:8" ht="63" x14ac:dyDescent="0.25">
      <c r="A39" s="39" t="s">
        <v>99</v>
      </c>
      <c r="B39" s="40">
        <v>3</v>
      </c>
      <c r="C39" s="40">
        <v>4</v>
      </c>
      <c r="D39" s="62" t="s">
        <v>121</v>
      </c>
      <c r="E39" s="42">
        <v>0</v>
      </c>
      <c r="F39" s="43">
        <f t="shared" ref="F39:H41" si="3">F40</f>
        <v>7600</v>
      </c>
      <c r="G39" s="68">
        <f t="shared" si="3"/>
        <v>7600</v>
      </c>
      <c r="H39" s="68">
        <f t="shared" si="3"/>
        <v>7600</v>
      </c>
    </row>
    <row r="40" spans="1:8" ht="47.25" x14ac:dyDescent="0.25">
      <c r="A40" s="35" t="s">
        <v>102</v>
      </c>
      <c r="B40" s="40">
        <v>3</v>
      </c>
      <c r="C40" s="40">
        <v>4</v>
      </c>
      <c r="D40" s="62" t="s">
        <v>122</v>
      </c>
      <c r="E40" s="42">
        <v>0</v>
      </c>
      <c r="F40" s="43">
        <f t="shared" si="3"/>
        <v>7600</v>
      </c>
      <c r="G40" s="68">
        <f t="shared" si="3"/>
        <v>7600</v>
      </c>
      <c r="H40" s="68">
        <f t="shared" si="3"/>
        <v>7600</v>
      </c>
    </row>
    <row r="41" spans="1:8" s="54" customFormat="1" ht="78.75" x14ac:dyDescent="0.25">
      <c r="A41" s="39" t="s">
        <v>104</v>
      </c>
      <c r="B41" s="40">
        <v>3</v>
      </c>
      <c r="C41" s="40">
        <v>4</v>
      </c>
      <c r="D41" s="41">
        <v>5620059302</v>
      </c>
      <c r="E41" s="42">
        <v>0</v>
      </c>
      <c r="F41" s="43">
        <f t="shared" si="3"/>
        <v>7600</v>
      </c>
      <c r="G41" s="68">
        <f t="shared" si="3"/>
        <v>7600</v>
      </c>
      <c r="H41" s="68">
        <f t="shared" si="3"/>
        <v>7600</v>
      </c>
    </row>
    <row r="42" spans="1:8" s="54" customFormat="1" ht="31.5" x14ac:dyDescent="0.25">
      <c r="A42" s="39" t="s">
        <v>133</v>
      </c>
      <c r="B42" s="40">
        <v>3</v>
      </c>
      <c r="C42" s="40">
        <v>4</v>
      </c>
      <c r="D42" s="41">
        <v>5620095302</v>
      </c>
      <c r="E42" s="42">
        <v>240</v>
      </c>
      <c r="F42" s="61">
        <v>7600</v>
      </c>
      <c r="G42" s="68">
        <v>7600</v>
      </c>
      <c r="H42" s="68">
        <v>7600</v>
      </c>
    </row>
    <row r="43" spans="1:8" ht="15.75" x14ac:dyDescent="0.25">
      <c r="A43" s="35" t="s">
        <v>44</v>
      </c>
      <c r="B43" s="36">
        <v>3</v>
      </c>
      <c r="C43" s="36">
        <v>10</v>
      </c>
      <c r="D43" s="63" t="s">
        <v>79</v>
      </c>
      <c r="E43" s="37">
        <v>0</v>
      </c>
      <c r="F43" s="38">
        <f>F46</f>
        <v>750000</v>
      </c>
      <c r="G43" s="69">
        <f>G45</f>
        <v>750000</v>
      </c>
      <c r="H43" s="69">
        <f>H45</f>
        <v>750000</v>
      </c>
    </row>
    <row r="44" spans="1:8" ht="63" x14ac:dyDescent="0.25">
      <c r="A44" s="39" t="s">
        <v>99</v>
      </c>
      <c r="B44" s="40">
        <v>3</v>
      </c>
      <c r="C44" s="40">
        <v>10</v>
      </c>
      <c r="D44" s="62" t="s">
        <v>121</v>
      </c>
      <c r="E44" s="42">
        <v>0</v>
      </c>
      <c r="F44" s="43">
        <f>F45</f>
        <v>750000</v>
      </c>
      <c r="G44" s="68">
        <f>G45</f>
        <v>750000</v>
      </c>
      <c r="H44" s="68">
        <f>H45</f>
        <v>750000</v>
      </c>
    </row>
    <row r="45" spans="1:8" ht="47.25" x14ac:dyDescent="0.25">
      <c r="A45" s="39" t="s">
        <v>105</v>
      </c>
      <c r="B45" s="40">
        <v>3</v>
      </c>
      <c r="C45" s="40">
        <v>10</v>
      </c>
      <c r="D45" s="41">
        <v>5630000000</v>
      </c>
      <c r="E45" s="42">
        <v>0</v>
      </c>
      <c r="F45" s="43">
        <f t="shared" ref="F45:H46" si="4">F46</f>
        <v>750000</v>
      </c>
      <c r="G45" s="68">
        <f t="shared" si="4"/>
        <v>750000</v>
      </c>
      <c r="H45" s="68">
        <f t="shared" si="4"/>
        <v>750000</v>
      </c>
    </row>
    <row r="46" spans="1:8" ht="52.5" customHeight="1" x14ac:dyDescent="0.25">
      <c r="A46" s="39" t="s">
        <v>106</v>
      </c>
      <c r="B46" s="40">
        <v>3</v>
      </c>
      <c r="C46" s="40">
        <v>10</v>
      </c>
      <c r="D46" s="41">
        <v>5630095020</v>
      </c>
      <c r="E46" s="42">
        <v>0</v>
      </c>
      <c r="F46" s="43">
        <f t="shared" si="4"/>
        <v>750000</v>
      </c>
      <c r="G46" s="68">
        <f t="shared" si="4"/>
        <v>750000</v>
      </c>
      <c r="H46" s="68">
        <f t="shared" si="4"/>
        <v>750000</v>
      </c>
    </row>
    <row r="47" spans="1:8" ht="31.5" x14ac:dyDescent="0.25">
      <c r="A47" s="39" t="s">
        <v>133</v>
      </c>
      <c r="B47" s="40">
        <v>3</v>
      </c>
      <c r="C47" s="40">
        <v>10</v>
      </c>
      <c r="D47" s="41">
        <v>5630095020</v>
      </c>
      <c r="E47" s="42">
        <v>240</v>
      </c>
      <c r="F47" s="43">
        <v>750000</v>
      </c>
      <c r="G47" s="68">
        <v>750000</v>
      </c>
      <c r="H47" s="68">
        <v>750000</v>
      </c>
    </row>
    <row r="48" spans="1:8" ht="31.5" x14ac:dyDescent="0.25">
      <c r="A48" s="35" t="s">
        <v>124</v>
      </c>
      <c r="B48" s="36">
        <v>3</v>
      </c>
      <c r="C48" s="36">
        <v>14</v>
      </c>
      <c r="D48" s="63" t="s">
        <v>79</v>
      </c>
      <c r="E48" s="37">
        <v>0</v>
      </c>
      <c r="F48" s="38">
        <f t="shared" ref="F48:H49" si="5">F49</f>
        <v>18000</v>
      </c>
      <c r="G48" s="69">
        <f t="shared" si="5"/>
        <v>18000</v>
      </c>
      <c r="H48" s="69">
        <f t="shared" si="5"/>
        <v>18000</v>
      </c>
    </row>
    <row r="49" spans="1:8" ht="63" x14ac:dyDescent="0.25">
      <c r="A49" s="39" t="s">
        <v>99</v>
      </c>
      <c r="B49" s="40">
        <v>3</v>
      </c>
      <c r="C49" s="40">
        <v>14</v>
      </c>
      <c r="D49" s="41">
        <v>5600000000</v>
      </c>
      <c r="E49" s="42">
        <v>0</v>
      </c>
      <c r="F49" s="43">
        <f t="shared" si="5"/>
        <v>18000</v>
      </c>
      <c r="G49" s="68">
        <f t="shared" si="5"/>
        <v>18000</v>
      </c>
      <c r="H49" s="68">
        <f t="shared" si="5"/>
        <v>18000</v>
      </c>
    </row>
    <row r="50" spans="1:8" ht="47.25" x14ac:dyDescent="0.25">
      <c r="A50" s="39" t="s">
        <v>107</v>
      </c>
      <c r="B50" s="40">
        <v>0</v>
      </c>
      <c r="C50" s="40">
        <v>0</v>
      </c>
      <c r="D50" s="41">
        <v>5640000000</v>
      </c>
      <c r="E50" s="42">
        <v>0</v>
      </c>
      <c r="F50" s="43">
        <f t="shared" ref="F50:H51" si="6">F51</f>
        <v>18000</v>
      </c>
      <c r="G50" s="68">
        <f t="shared" si="6"/>
        <v>18000</v>
      </c>
      <c r="H50" s="68">
        <f t="shared" si="6"/>
        <v>18000</v>
      </c>
    </row>
    <row r="51" spans="1:8" ht="15.75" x14ac:dyDescent="0.25">
      <c r="A51" s="39" t="s">
        <v>92</v>
      </c>
      <c r="B51" s="40">
        <v>3</v>
      </c>
      <c r="C51" s="40">
        <v>14</v>
      </c>
      <c r="D51" s="41">
        <v>5640020040</v>
      </c>
      <c r="E51" s="42">
        <v>0</v>
      </c>
      <c r="F51" s="43">
        <f t="shared" si="6"/>
        <v>18000</v>
      </c>
      <c r="G51" s="68">
        <f t="shared" si="6"/>
        <v>18000</v>
      </c>
      <c r="H51" s="68">
        <f t="shared" si="6"/>
        <v>18000</v>
      </c>
    </row>
    <row r="52" spans="1:8" ht="31.5" x14ac:dyDescent="0.25">
      <c r="A52" s="39" t="s">
        <v>133</v>
      </c>
      <c r="B52" s="40">
        <v>3</v>
      </c>
      <c r="C52" s="40">
        <v>14</v>
      </c>
      <c r="D52" s="41">
        <v>5640020040</v>
      </c>
      <c r="E52" s="42">
        <v>240</v>
      </c>
      <c r="F52" s="43">
        <v>18000</v>
      </c>
      <c r="G52" s="68">
        <v>18000</v>
      </c>
      <c r="H52" s="68">
        <v>18000</v>
      </c>
    </row>
    <row r="53" spans="1:8" s="51" customFormat="1" ht="15.75" x14ac:dyDescent="0.25">
      <c r="A53" s="35" t="s">
        <v>125</v>
      </c>
      <c r="B53" s="36">
        <v>4</v>
      </c>
      <c r="C53" s="36">
        <v>0</v>
      </c>
      <c r="D53" s="63" t="s">
        <v>79</v>
      </c>
      <c r="E53" s="37">
        <v>0</v>
      </c>
      <c r="F53" s="38">
        <f t="shared" ref="F53:H56" si="7">F54</f>
        <v>2452800</v>
      </c>
      <c r="G53" s="69">
        <f t="shared" si="7"/>
        <v>2767100</v>
      </c>
      <c r="H53" s="69">
        <f t="shared" si="7"/>
        <v>2856200</v>
      </c>
    </row>
    <row r="54" spans="1:8" s="51" customFormat="1" ht="15.75" x14ac:dyDescent="0.25">
      <c r="A54" s="35" t="s">
        <v>73</v>
      </c>
      <c r="B54" s="36">
        <v>4</v>
      </c>
      <c r="C54" s="36">
        <v>9</v>
      </c>
      <c r="D54" s="63" t="s">
        <v>79</v>
      </c>
      <c r="E54" s="37">
        <v>0</v>
      </c>
      <c r="F54" s="38">
        <f>F56</f>
        <v>2452800</v>
      </c>
      <c r="G54" s="69">
        <f>G56</f>
        <v>2767100</v>
      </c>
      <c r="H54" s="69">
        <f>H56</f>
        <v>2856200</v>
      </c>
    </row>
    <row r="55" spans="1:8" s="51" customFormat="1" ht="63" x14ac:dyDescent="0.25">
      <c r="A55" s="39" t="s">
        <v>99</v>
      </c>
      <c r="B55" s="36">
        <v>4</v>
      </c>
      <c r="C55" s="36">
        <v>9</v>
      </c>
      <c r="D55" s="63" t="s">
        <v>121</v>
      </c>
      <c r="E55" s="37">
        <v>0</v>
      </c>
      <c r="F55" s="38">
        <f>F56</f>
        <v>2452800</v>
      </c>
      <c r="G55" s="69">
        <f>G56</f>
        <v>2767100</v>
      </c>
      <c r="H55" s="69">
        <f>H56</f>
        <v>2856200</v>
      </c>
    </row>
    <row r="56" spans="1:8" s="54" customFormat="1" ht="47.25" x14ac:dyDescent="0.25">
      <c r="A56" s="39" t="s">
        <v>108</v>
      </c>
      <c r="B56" s="40">
        <v>4</v>
      </c>
      <c r="C56" s="40">
        <v>9</v>
      </c>
      <c r="D56" s="41">
        <v>5650000000</v>
      </c>
      <c r="E56" s="42">
        <v>0</v>
      </c>
      <c r="F56" s="43">
        <f t="shared" si="7"/>
        <v>2452800</v>
      </c>
      <c r="G56" s="68">
        <f t="shared" si="7"/>
        <v>2767100</v>
      </c>
      <c r="H56" s="68">
        <f t="shared" si="7"/>
        <v>2856200</v>
      </c>
    </row>
    <row r="57" spans="1:8" s="54" customFormat="1" ht="47.25" x14ac:dyDescent="0.25">
      <c r="A57" s="39" t="s">
        <v>109</v>
      </c>
      <c r="B57" s="40">
        <v>4</v>
      </c>
      <c r="C57" s="40">
        <v>9</v>
      </c>
      <c r="D57" s="41">
        <v>5650095280</v>
      </c>
      <c r="E57" s="42">
        <v>0</v>
      </c>
      <c r="F57" s="43">
        <f>F58</f>
        <v>2452800</v>
      </c>
      <c r="G57" s="68">
        <f>G58</f>
        <v>2767100</v>
      </c>
      <c r="H57" s="68">
        <f>H58</f>
        <v>2856200</v>
      </c>
    </row>
    <row r="58" spans="1:8" s="54" customFormat="1" ht="31.5" x14ac:dyDescent="0.25">
      <c r="A58" s="39" t="s">
        <v>133</v>
      </c>
      <c r="B58" s="40">
        <v>4</v>
      </c>
      <c r="C58" s="40">
        <v>9</v>
      </c>
      <c r="D58" s="41">
        <v>5650095280</v>
      </c>
      <c r="E58" s="42">
        <v>240</v>
      </c>
      <c r="F58" s="60">
        <v>2452800</v>
      </c>
      <c r="G58" s="68">
        <v>2767100</v>
      </c>
      <c r="H58" s="68">
        <v>2856200</v>
      </c>
    </row>
    <row r="59" spans="1:8" ht="15.75" x14ac:dyDescent="0.25">
      <c r="A59" s="35" t="s">
        <v>46</v>
      </c>
      <c r="B59" s="36">
        <v>5</v>
      </c>
      <c r="C59" s="36">
        <v>0</v>
      </c>
      <c r="D59" s="63" t="s">
        <v>79</v>
      </c>
      <c r="E59" s="37">
        <v>0</v>
      </c>
      <c r="F59" s="38">
        <f>F60+F64</f>
        <v>307727</v>
      </c>
      <c r="G59" s="69">
        <f>G60+G64</f>
        <v>369227</v>
      </c>
      <c r="H59" s="69">
        <f>H60+H64</f>
        <v>180932</v>
      </c>
    </row>
    <row r="60" spans="1:8" ht="15.75" x14ac:dyDescent="0.25">
      <c r="A60" s="35" t="s">
        <v>126</v>
      </c>
      <c r="B60" s="36">
        <v>5</v>
      </c>
      <c r="C60" s="36">
        <v>1</v>
      </c>
      <c r="D60" s="63" t="s">
        <v>79</v>
      </c>
      <c r="E60" s="37">
        <v>0</v>
      </c>
      <c r="F60" s="38">
        <f t="shared" ref="F60:H62" si="8">F61</f>
        <v>70000</v>
      </c>
      <c r="G60" s="69">
        <f t="shared" si="8"/>
        <v>75000</v>
      </c>
      <c r="H60" s="69">
        <f t="shared" si="8"/>
        <v>80000</v>
      </c>
    </row>
    <row r="61" spans="1:8" ht="31.5" x14ac:dyDescent="0.25">
      <c r="A61" s="39" t="s">
        <v>127</v>
      </c>
      <c r="B61" s="36">
        <v>5</v>
      </c>
      <c r="C61" s="36">
        <v>1</v>
      </c>
      <c r="D61" s="63" t="s">
        <v>128</v>
      </c>
      <c r="E61" s="37">
        <v>0</v>
      </c>
      <c r="F61" s="38">
        <f t="shared" si="8"/>
        <v>70000</v>
      </c>
      <c r="G61" s="69">
        <f t="shared" si="8"/>
        <v>75000</v>
      </c>
      <c r="H61" s="69">
        <f t="shared" si="8"/>
        <v>80000</v>
      </c>
    </row>
    <row r="62" spans="1:8" ht="71.25" customHeight="1" x14ac:dyDescent="0.25">
      <c r="A62" s="39" t="s">
        <v>84</v>
      </c>
      <c r="B62" s="36">
        <v>5</v>
      </c>
      <c r="C62" s="36">
        <v>1</v>
      </c>
      <c r="D62" s="63" t="s">
        <v>82</v>
      </c>
      <c r="E62" s="37">
        <v>0</v>
      </c>
      <c r="F62" s="47">
        <f t="shared" si="8"/>
        <v>70000</v>
      </c>
      <c r="G62" s="69">
        <f t="shared" si="8"/>
        <v>75000</v>
      </c>
      <c r="H62" s="69">
        <f t="shared" si="8"/>
        <v>80000</v>
      </c>
    </row>
    <row r="63" spans="1:8" ht="31.5" x14ac:dyDescent="0.25">
      <c r="A63" s="39" t="s">
        <v>133</v>
      </c>
      <c r="B63" s="40">
        <v>5</v>
      </c>
      <c r="C63" s="40">
        <v>1</v>
      </c>
      <c r="D63" s="62" t="s">
        <v>83</v>
      </c>
      <c r="E63" s="42">
        <v>240</v>
      </c>
      <c r="F63" s="43">
        <v>70000</v>
      </c>
      <c r="G63" s="68">
        <v>75000</v>
      </c>
      <c r="H63" s="68">
        <v>80000</v>
      </c>
    </row>
    <row r="64" spans="1:8" ht="15.75" x14ac:dyDescent="0.25">
      <c r="A64" s="35" t="s">
        <v>48</v>
      </c>
      <c r="B64" s="36">
        <v>5</v>
      </c>
      <c r="C64" s="36">
        <v>3</v>
      </c>
      <c r="D64" s="63" t="s">
        <v>79</v>
      </c>
      <c r="E64" s="37">
        <v>0</v>
      </c>
      <c r="F64" s="38">
        <f>F68</f>
        <v>237727</v>
      </c>
      <c r="G64" s="69">
        <f>G66</f>
        <v>294227</v>
      </c>
      <c r="H64" s="69">
        <f>H66</f>
        <v>100932</v>
      </c>
    </row>
    <row r="65" spans="1:8" ht="63" x14ac:dyDescent="0.25">
      <c r="A65" s="39" t="s">
        <v>99</v>
      </c>
      <c r="B65" s="36">
        <v>5</v>
      </c>
      <c r="C65" s="36">
        <v>3</v>
      </c>
      <c r="D65" s="63" t="s">
        <v>121</v>
      </c>
      <c r="E65" s="37">
        <v>0</v>
      </c>
      <c r="F65" s="38">
        <f>F66</f>
        <v>237727</v>
      </c>
      <c r="G65" s="69">
        <f>G66</f>
        <v>294227</v>
      </c>
      <c r="H65" s="69">
        <f>H66</f>
        <v>100932</v>
      </c>
    </row>
    <row r="66" spans="1:8" ht="31.5" x14ac:dyDescent="0.25">
      <c r="A66" s="39" t="s">
        <v>110</v>
      </c>
      <c r="B66" s="40">
        <v>5</v>
      </c>
      <c r="C66" s="40">
        <v>3</v>
      </c>
      <c r="D66" s="41">
        <v>5660000000</v>
      </c>
      <c r="E66" s="42">
        <v>0</v>
      </c>
      <c r="F66" s="43">
        <f>F68</f>
        <v>237727</v>
      </c>
      <c r="G66" s="68">
        <f>G67</f>
        <v>294227</v>
      </c>
      <c r="H66" s="68">
        <f>H67</f>
        <v>100932</v>
      </c>
    </row>
    <row r="67" spans="1:8" ht="47.25" x14ac:dyDescent="0.25">
      <c r="A67" s="39" t="s">
        <v>111</v>
      </c>
      <c r="B67" s="40">
        <v>5</v>
      </c>
      <c r="C67" s="40">
        <v>3</v>
      </c>
      <c r="D67" s="41">
        <v>5660095310</v>
      </c>
      <c r="E67" s="42">
        <v>0</v>
      </c>
      <c r="F67" s="43">
        <f>F68</f>
        <v>237727</v>
      </c>
      <c r="G67" s="68">
        <f>G68</f>
        <v>294227</v>
      </c>
      <c r="H67" s="68">
        <f>H68</f>
        <v>100932</v>
      </c>
    </row>
    <row r="68" spans="1:8" ht="31.5" x14ac:dyDescent="0.25">
      <c r="A68" s="39" t="s">
        <v>133</v>
      </c>
      <c r="B68" s="40">
        <v>5</v>
      </c>
      <c r="C68" s="40">
        <v>3</v>
      </c>
      <c r="D68" s="41">
        <v>5660095310</v>
      </c>
      <c r="E68" s="42">
        <v>240</v>
      </c>
      <c r="F68" s="43">
        <v>237727</v>
      </c>
      <c r="G68" s="68">
        <v>294227</v>
      </c>
      <c r="H68" s="68">
        <v>100932</v>
      </c>
    </row>
    <row r="69" spans="1:8" ht="15.75" x14ac:dyDescent="0.25">
      <c r="A69" s="44" t="s">
        <v>61</v>
      </c>
      <c r="B69" s="36">
        <v>8</v>
      </c>
      <c r="C69" s="36">
        <v>0</v>
      </c>
      <c r="D69" s="63" t="s">
        <v>79</v>
      </c>
      <c r="E69" s="37">
        <v>0</v>
      </c>
      <c r="F69" s="38">
        <f>F72</f>
        <v>4105213</v>
      </c>
      <c r="G69" s="69">
        <f>G72</f>
        <v>4083013</v>
      </c>
      <c r="H69" s="69">
        <f>H72</f>
        <v>4068800</v>
      </c>
    </row>
    <row r="70" spans="1:8" ht="15.75" x14ac:dyDescent="0.25">
      <c r="A70" s="81" t="s">
        <v>129</v>
      </c>
      <c r="B70" s="36">
        <v>8</v>
      </c>
      <c r="C70" s="36">
        <v>1</v>
      </c>
      <c r="D70" s="63" t="s">
        <v>79</v>
      </c>
      <c r="E70" s="37">
        <v>0</v>
      </c>
      <c r="F70" s="38">
        <f t="shared" ref="F70:H71" si="9">F71</f>
        <v>4105213</v>
      </c>
      <c r="G70" s="69">
        <f t="shared" si="9"/>
        <v>4083013</v>
      </c>
      <c r="H70" s="69">
        <f t="shared" si="9"/>
        <v>4068800</v>
      </c>
    </row>
    <row r="71" spans="1:8" ht="63" x14ac:dyDescent="0.25">
      <c r="A71" s="39" t="s">
        <v>99</v>
      </c>
      <c r="B71" s="36">
        <v>8</v>
      </c>
      <c r="C71" s="36">
        <v>1</v>
      </c>
      <c r="D71" s="63" t="s">
        <v>121</v>
      </c>
      <c r="E71" s="37">
        <v>0</v>
      </c>
      <c r="F71" s="38">
        <f t="shared" si="9"/>
        <v>4105213</v>
      </c>
      <c r="G71" s="69">
        <f t="shared" si="9"/>
        <v>4083013</v>
      </c>
      <c r="H71" s="69">
        <f t="shared" si="9"/>
        <v>4068800</v>
      </c>
    </row>
    <row r="72" spans="1:8" ht="31.5" x14ac:dyDescent="0.25">
      <c r="A72" s="39" t="s">
        <v>112</v>
      </c>
      <c r="B72" s="40">
        <v>8</v>
      </c>
      <c r="C72" s="40">
        <v>1</v>
      </c>
      <c r="D72" s="41">
        <v>5670000000</v>
      </c>
      <c r="E72" s="42">
        <v>0</v>
      </c>
      <c r="F72" s="43">
        <f>F73+F75</f>
        <v>4105213</v>
      </c>
      <c r="G72" s="68">
        <f>G73+G75</f>
        <v>4083013</v>
      </c>
      <c r="H72" s="68">
        <f>H73+H75</f>
        <v>4068800</v>
      </c>
    </row>
    <row r="73" spans="1:8" ht="47.25" x14ac:dyDescent="0.25">
      <c r="A73" s="39" t="s">
        <v>113</v>
      </c>
      <c r="B73" s="40">
        <v>8</v>
      </c>
      <c r="C73" s="40">
        <v>1</v>
      </c>
      <c r="D73" s="41">
        <v>5670095220</v>
      </c>
      <c r="E73" s="42">
        <v>0</v>
      </c>
      <c r="F73" s="43">
        <f>F74</f>
        <v>964613</v>
      </c>
      <c r="G73" s="68">
        <f>G74</f>
        <v>942413</v>
      </c>
      <c r="H73" s="68">
        <f>H74</f>
        <v>928200</v>
      </c>
    </row>
    <row r="74" spans="1:8" ht="31.5" x14ac:dyDescent="0.25">
      <c r="A74" s="39" t="s">
        <v>133</v>
      </c>
      <c r="B74" s="40">
        <v>8</v>
      </c>
      <c r="C74" s="40">
        <v>1</v>
      </c>
      <c r="D74" s="41">
        <v>5670095220</v>
      </c>
      <c r="E74" s="42">
        <v>240</v>
      </c>
      <c r="F74" s="43">
        <v>964613</v>
      </c>
      <c r="G74" s="68">
        <v>942413</v>
      </c>
      <c r="H74" s="68">
        <v>928200</v>
      </c>
    </row>
    <row r="75" spans="1:8" ht="32.25" customHeight="1" x14ac:dyDescent="0.25">
      <c r="A75" s="39" t="s">
        <v>130</v>
      </c>
      <c r="B75" s="40">
        <v>8</v>
      </c>
      <c r="C75" s="40">
        <v>1</v>
      </c>
      <c r="D75" s="41">
        <v>5670075080</v>
      </c>
      <c r="E75" s="42">
        <v>540</v>
      </c>
      <c r="F75" s="61">
        <v>3140600</v>
      </c>
      <c r="G75" s="68">
        <v>3140600</v>
      </c>
      <c r="H75" s="68">
        <v>3140600</v>
      </c>
    </row>
    <row r="76" spans="1:8" ht="15.75" x14ac:dyDescent="0.25">
      <c r="A76" s="35" t="s">
        <v>53</v>
      </c>
      <c r="B76" s="36">
        <v>10</v>
      </c>
      <c r="C76" s="36">
        <v>0</v>
      </c>
      <c r="D76" s="63" t="s">
        <v>79</v>
      </c>
      <c r="E76" s="37">
        <v>0</v>
      </c>
      <c r="F76" s="38">
        <f>F77</f>
        <v>114700</v>
      </c>
      <c r="G76" s="69">
        <f>G77</f>
        <v>114700</v>
      </c>
      <c r="H76" s="69">
        <f>H77</f>
        <v>114700</v>
      </c>
    </row>
    <row r="77" spans="1:8" ht="15.75" x14ac:dyDescent="0.25">
      <c r="A77" s="39" t="s">
        <v>90</v>
      </c>
      <c r="B77" s="40">
        <v>10</v>
      </c>
      <c r="C77" s="40">
        <v>1</v>
      </c>
      <c r="D77" s="62" t="s">
        <v>79</v>
      </c>
      <c r="E77" s="42">
        <v>0</v>
      </c>
      <c r="F77" s="43">
        <f>F80</f>
        <v>114700</v>
      </c>
      <c r="G77" s="68">
        <f>G80</f>
        <v>114700</v>
      </c>
      <c r="H77" s="68">
        <f>H80</f>
        <v>114700</v>
      </c>
    </row>
    <row r="78" spans="1:8" ht="63" x14ac:dyDescent="0.25">
      <c r="A78" s="39" t="s">
        <v>99</v>
      </c>
      <c r="B78" s="40">
        <v>10</v>
      </c>
      <c r="C78" s="40">
        <v>1</v>
      </c>
      <c r="D78" s="62" t="s">
        <v>121</v>
      </c>
      <c r="E78" s="42">
        <v>0</v>
      </c>
      <c r="F78" s="43">
        <f t="shared" ref="F78:H80" si="10">F79</f>
        <v>114700</v>
      </c>
      <c r="G78" s="68">
        <f t="shared" si="10"/>
        <v>114700</v>
      </c>
      <c r="H78" s="68">
        <f t="shared" si="10"/>
        <v>114700</v>
      </c>
    </row>
    <row r="79" spans="1:8" ht="47.25" x14ac:dyDescent="0.25">
      <c r="A79" s="39" t="s">
        <v>100</v>
      </c>
      <c r="B79" s="40">
        <v>10</v>
      </c>
      <c r="C79" s="40">
        <v>1</v>
      </c>
      <c r="D79" s="62" t="s">
        <v>131</v>
      </c>
      <c r="E79" s="42">
        <v>0</v>
      </c>
      <c r="F79" s="43">
        <f t="shared" si="10"/>
        <v>114700</v>
      </c>
      <c r="G79" s="68">
        <f t="shared" si="10"/>
        <v>114700</v>
      </c>
      <c r="H79" s="68">
        <f t="shared" si="10"/>
        <v>114700</v>
      </c>
    </row>
    <row r="80" spans="1:8" ht="31.5" x14ac:dyDescent="0.25">
      <c r="A80" s="39" t="s">
        <v>114</v>
      </c>
      <c r="B80" s="40">
        <v>10</v>
      </c>
      <c r="C80" s="40">
        <v>1</v>
      </c>
      <c r="D80" s="41">
        <v>5610025050</v>
      </c>
      <c r="E80" s="42">
        <v>0</v>
      </c>
      <c r="F80" s="43">
        <f t="shared" si="10"/>
        <v>114700</v>
      </c>
      <c r="G80" s="68">
        <f t="shared" si="10"/>
        <v>114700</v>
      </c>
      <c r="H80" s="68">
        <f t="shared" si="10"/>
        <v>114700</v>
      </c>
    </row>
    <row r="81" spans="1:8" ht="34.5" customHeight="1" x14ac:dyDescent="0.3">
      <c r="A81" s="76" t="s">
        <v>115</v>
      </c>
      <c r="B81" s="40">
        <v>10</v>
      </c>
      <c r="C81" s="40">
        <v>1</v>
      </c>
      <c r="D81" s="41">
        <v>5610025050</v>
      </c>
      <c r="E81" s="42">
        <v>312</v>
      </c>
      <c r="F81" s="60">
        <v>114700</v>
      </c>
      <c r="G81" s="68">
        <v>114700</v>
      </c>
      <c r="H81" s="68">
        <v>114700</v>
      </c>
    </row>
    <row r="82" spans="1:8" ht="15.75" x14ac:dyDescent="0.25">
      <c r="A82" s="45" t="s">
        <v>62</v>
      </c>
      <c r="B82" s="46"/>
      <c r="C82" s="46"/>
      <c r="D82" s="46"/>
      <c r="E82" s="46"/>
      <c r="F82" s="47">
        <f>F15+F30+F37+F53+F59+F69+F76</f>
        <v>11779575</v>
      </c>
      <c r="G82" s="69">
        <f>G15+G30+G37+G53+G59+G69+G76</f>
        <v>12171095</v>
      </c>
      <c r="H82" s="69">
        <f>H15+H30+H37+H53+H59+H69+H76</f>
        <v>11834775</v>
      </c>
    </row>
    <row r="83" spans="1:8" x14ac:dyDescent="0.2">
      <c r="F83" s="48"/>
    </row>
    <row r="84" spans="1:8" x14ac:dyDescent="0.2">
      <c r="F84" s="48"/>
    </row>
    <row r="85" spans="1:8" x14ac:dyDescent="0.2">
      <c r="F85" s="50"/>
    </row>
    <row r="87" spans="1:8" x14ac:dyDescent="0.2">
      <c r="F87" s="48"/>
    </row>
    <row r="88" spans="1:8" x14ac:dyDescent="0.2">
      <c r="F88" s="48"/>
    </row>
    <row r="89" spans="1:8" x14ac:dyDescent="0.2">
      <c r="F89" s="48"/>
    </row>
    <row r="90" spans="1:8" x14ac:dyDescent="0.2">
      <c r="F90" s="48"/>
    </row>
    <row r="91" spans="1:8" x14ac:dyDescent="0.2">
      <c r="F91" s="48"/>
    </row>
    <row r="92" spans="1:8" x14ac:dyDescent="0.2">
      <c r="F92" s="48"/>
    </row>
    <row r="93" spans="1:8" x14ac:dyDescent="0.2">
      <c r="F93" s="48"/>
    </row>
    <row r="94" spans="1:8" x14ac:dyDescent="0.2">
      <c r="F94" s="48"/>
    </row>
    <row r="95" spans="1:8" x14ac:dyDescent="0.2">
      <c r="F95" s="48"/>
    </row>
    <row r="96" spans="1:8" x14ac:dyDescent="0.2">
      <c r="F96" s="48"/>
    </row>
    <row r="97" spans="6:6" x14ac:dyDescent="0.2">
      <c r="F97" s="48"/>
    </row>
    <row r="98" spans="6:6" x14ac:dyDescent="0.2">
      <c r="F98" s="48"/>
    </row>
    <row r="99" spans="6:6" x14ac:dyDescent="0.2">
      <c r="F99" s="48"/>
    </row>
    <row r="100" spans="6:6" x14ac:dyDescent="0.2">
      <c r="F100" s="48"/>
    </row>
    <row r="101" spans="6:6" x14ac:dyDescent="0.2">
      <c r="F101" s="48"/>
    </row>
    <row r="102" spans="6:6" x14ac:dyDescent="0.2">
      <c r="F102" s="48"/>
    </row>
    <row r="103" spans="6:6" x14ac:dyDescent="0.2">
      <c r="F103" s="48"/>
    </row>
    <row r="104" spans="6:6" x14ac:dyDescent="0.2">
      <c r="F104" s="48"/>
    </row>
    <row r="105" spans="6:6" x14ac:dyDescent="0.2">
      <c r="F105" s="48"/>
    </row>
    <row r="106" spans="6:6" x14ac:dyDescent="0.2">
      <c r="F106" s="48"/>
    </row>
    <row r="107" spans="6:6" x14ac:dyDescent="0.2">
      <c r="F107" s="48"/>
    </row>
    <row r="108" spans="6:6" x14ac:dyDescent="0.2">
      <c r="F108" s="48"/>
    </row>
    <row r="109" spans="6:6" x14ac:dyDescent="0.2">
      <c r="F109" s="48"/>
    </row>
    <row r="110" spans="6:6" x14ac:dyDescent="0.2">
      <c r="F110" s="48"/>
    </row>
    <row r="111" spans="6:6" x14ac:dyDescent="0.2">
      <c r="F111" s="48"/>
    </row>
    <row r="112" spans="6:6" x14ac:dyDescent="0.2">
      <c r="F112" s="48"/>
    </row>
    <row r="113" spans="6:6" x14ac:dyDescent="0.2">
      <c r="F113" s="48"/>
    </row>
    <row r="114" spans="6:6" x14ac:dyDescent="0.2">
      <c r="F114" s="48"/>
    </row>
    <row r="115" spans="6:6" x14ac:dyDescent="0.2">
      <c r="F115" s="48"/>
    </row>
    <row r="116" spans="6:6" x14ac:dyDescent="0.2">
      <c r="F116" s="48"/>
    </row>
    <row r="117" spans="6:6" x14ac:dyDescent="0.2">
      <c r="F117" s="48"/>
    </row>
    <row r="118" spans="6:6" x14ac:dyDescent="0.2">
      <c r="F118" s="48"/>
    </row>
    <row r="119" spans="6:6" x14ac:dyDescent="0.2">
      <c r="F119" s="48"/>
    </row>
    <row r="120" spans="6:6" x14ac:dyDescent="0.2">
      <c r="F120" s="48"/>
    </row>
    <row r="121" spans="6:6" x14ac:dyDescent="0.2">
      <c r="F121" s="48"/>
    </row>
    <row r="122" spans="6:6" x14ac:dyDescent="0.2">
      <c r="F122" s="48"/>
    </row>
    <row r="123" spans="6:6" x14ac:dyDescent="0.2">
      <c r="F123" s="48"/>
    </row>
    <row r="124" spans="6:6" x14ac:dyDescent="0.2">
      <c r="F124" s="48"/>
    </row>
    <row r="125" spans="6:6" x14ac:dyDescent="0.2">
      <c r="F125" s="48"/>
    </row>
    <row r="126" spans="6:6" x14ac:dyDescent="0.2">
      <c r="F126" s="48"/>
    </row>
    <row r="127" spans="6:6" x14ac:dyDescent="0.2">
      <c r="F127" s="48"/>
    </row>
    <row r="128" spans="6:6" x14ac:dyDescent="0.2">
      <c r="F128" s="48"/>
    </row>
    <row r="129" spans="6:6" x14ac:dyDescent="0.2">
      <c r="F129" s="48"/>
    </row>
    <row r="130" spans="6:6" x14ac:dyDescent="0.2">
      <c r="F130" s="48"/>
    </row>
    <row r="131" spans="6:6" x14ac:dyDescent="0.2">
      <c r="F131" s="48"/>
    </row>
    <row r="132" spans="6:6" x14ac:dyDescent="0.2">
      <c r="F132" s="48"/>
    </row>
    <row r="133" spans="6:6" x14ac:dyDescent="0.2">
      <c r="F133" s="48"/>
    </row>
    <row r="134" spans="6:6" x14ac:dyDescent="0.2">
      <c r="F134" s="48"/>
    </row>
    <row r="135" spans="6:6" x14ac:dyDescent="0.2">
      <c r="F135" s="48"/>
    </row>
    <row r="136" spans="6:6" x14ac:dyDescent="0.2">
      <c r="F136" s="48"/>
    </row>
    <row r="137" spans="6:6" x14ac:dyDescent="0.2">
      <c r="F137" s="48"/>
    </row>
    <row r="138" spans="6:6" x14ac:dyDescent="0.2">
      <c r="F138" s="48"/>
    </row>
    <row r="139" spans="6:6" x14ac:dyDescent="0.2">
      <c r="F139" s="48"/>
    </row>
    <row r="140" spans="6:6" x14ac:dyDescent="0.2">
      <c r="F140" s="48"/>
    </row>
    <row r="141" spans="6:6" x14ac:dyDescent="0.2">
      <c r="F141" s="48"/>
    </row>
    <row r="142" spans="6:6" x14ac:dyDescent="0.2">
      <c r="F142" s="48"/>
    </row>
    <row r="143" spans="6:6" x14ac:dyDescent="0.2">
      <c r="F143" s="48"/>
    </row>
    <row r="144" spans="6:6" x14ac:dyDescent="0.2">
      <c r="F144" s="48"/>
    </row>
    <row r="145" spans="6:6" x14ac:dyDescent="0.2">
      <c r="F145" s="48"/>
    </row>
    <row r="146" spans="6:6" x14ac:dyDescent="0.2">
      <c r="F146" s="48"/>
    </row>
    <row r="147" spans="6:6" x14ac:dyDescent="0.2">
      <c r="F147" s="48"/>
    </row>
    <row r="148" spans="6:6" x14ac:dyDescent="0.2">
      <c r="F148" s="48"/>
    </row>
    <row r="149" spans="6:6" x14ac:dyDescent="0.2">
      <c r="F149" s="48"/>
    </row>
    <row r="150" spans="6:6" x14ac:dyDescent="0.2">
      <c r="F150" s="48"/>
    </row>
    <row r="151" spans="6:6" x14ac:dyDescent="0.2">
      <c r="F151" s="48"/>
    </row>
    <row r="152" spans="6:6" x14ac:dyDescent="0.2">
      <c r="F152" s="48"/>
    </row>
    <row r="153" spans="6:6" x14ac:dyDescent="0.2">
      <c r="F153" s="48"/>
    </row>
    <row r="154" spans="6:6" x14ac:dyDescent="0.2">
      <c r="F154" s="48"/>
    </row>
    <row r="155" spans="6:6" x14ac:dyDescent="0.2">
      <c r="F155" s="48"/>
    </row>
    <row r="156" spans="6:6" x14ac:dyDescent="0.2">
      <c r="F156" s="48"/>
    </row>
    <row r="157" spans="6:6" x14ac:dyDescent="0.2">
      <c r="F157" s="48"/>
    </row>
    <row r="158" spans="6:6" x14ac:dyDescent="0.2">
      <c r="F158" s="48"/>
    </row>
    <row r="159" spans="6:6" x14ac:dyDescent="0.2">
      <c r="F159" s="48"/>
    </row>
    <row r="160" spans="6:6" x14ac:dyDescent="0.2">
      <c r="F160" s="48"/>
    </row>
    <row r="161" spans="6:6" x14ac:dyDescent="0.2">
      <c r="F161" s="48"/>
    </row>
    <row r="162" spans="6:6" x14ac:dyDescent="0.2">
      <c r="F162" s="48"/>
    </row>
    <row r="163" spans="6:6" x14ac:dyDescent="0.2">
      <c r="F163" s="48"/>
    </row>
    <row r="164" spans="6:6" x14ac:dyDescent="0.2">
      <c r="F164" s="48"/>
    </row>
    <row r="165" spans="6:6" x14ac:dyDescent="0.2">
      <c r="F165" s="48"/>
    </row>
    <row r="166" spans="6:6" x14ac:dyDescent="0.2">
      <c r="F166" s="48"/>
    </row>
    <row r="167" spans="6:6" x14ac:dyDescent="0.2">
      <c r="F167" s="48"/>
    </row>
    <row r="168" spans="6:6" x14ac:dyDescent="0.2">
      <c r="F168" s="48"/>
    </row>
    <row r="169" spans="6:6" x14ac:dyDescent="0.2">
      <c r="F169" s="48"/>
    </row>
    <row r="170" spans="6:6" x14ac:dyDescent="0.2">
      <c r="F170" s="48"/>
    </row>
    <row r="171" spans="6:6" x14ac:dyDescent="0.2">
      <c r="F171" s="48"/>
    </row>
    <row r="172" spans="6:6" x14ac:dyDescent="0.2">
      <c r="F172" s="48"/>
    </row>
    <row r="173" spans="6:6" x14ac:dyDescent="0.2">
      <c r="F173" s="48"/>
    </row>
    <row r="174" spans="6:6" x14ac:dyDescent="0.2">
      <c r="F174" s="48"/>
    </row>
    <row r="175" spans="6:6" x14ac:dyDescent="0.2">
      <c r="F175" s="48"/>
    </row>
    <row r="176" spans="6:6" x14ac:dyDescent="0.2">
      <c r="F176" s="48"/>
    </row>
    <row r="177" spans="6:6" x14ac:dyDescent="0.2">
      <c r="F177" s="48"/>
    </row>
    <row r="178" spans="6:6" x14ac:dyDescent="0.2">
      <c r="F178" s="48"/>
    </row>
    <row r="179" spans="6:6" x14ac:dyDescent="0.2">
      <c r="F179" s="48"/>
    </row>
    <row r="180" spans="6:6" x14ac:dyDescent="0.2">
      <c r="F180" s="48"/>
    </row>
    <row r="181" spans="6:6" x14ac:dyDescent="0.2">
      <c r="F181" s="48"/>
    </row>
    <row r="182" spans="6:6" x14ac:dyDescent="0.2">
      <c r="F182" s="48"/>
    </row>
    <row r="183" spans="6:6" x14ac:dyDescent="0.2">
      <c r="F183" s="48"/>
    </row>
    <row r="184" spans="6:6" x14ac:dyDescent="0.2">
      <c r="F184" s="48"/>
    </row>
    <row r="185" spans="6:6" x14ac:dyDescent="0.2">
      <c r="F185" s="48"/>
    </row>
    <row r="186" spans="6:6" x14ac:dyDescent="0.2">
      <c r="F186" s="48"/>
    </row>
    <row r="187" spans="6:6" x14ac:dyDescent="0.2">
      <c r="F187" s="48"/>
    </row>
    <row r="188" spans="6:6" x14ac:dyDescent="0.2">
      <c r="F188" s="48"/>
    </row>
    <row r="189" spans="6:6" x14ac:dyDescent="0.2">
      <c r="F189" s="48"/>
    </row>
    <row r="190" spans="6:6" x14ac:dyDescent="0.2">
      <c r="F190" s="48"/>
    </row>
    <row r="191" spans="6:6" x14ac:dyDescent="0.2">
      <c r="F191" s="48"/>
    </row>
    <row r="192" spans="6:6" x14ac:dyDescent="0.2">
      <c r="F192" s="48"/>
    </row>
    <row r="193" spans="6:6" x14ac:dyDescent="0.2">
      <c r="F193" s="48"/>
    </row>
    <row r="194" spans="6:6" x14ac:dyDescent="0.2">
      <c r="F194" s="48"/>
    </row>
    <row r="195" spans="6:6" x14ac:dyDescent="0.2">
      <c r="F195" s="48"/>
    </row>
    <row r="196" spans="6:6" x14ac:dyDescent="0.2">
      <c r="F196" s="48"/>
    </row>
    <row r="197" spans="6:6" x14ac:dyDescent="0.2">
      <c r="F197" s="48"/>
    </row>
    <row r="198" spans="6:6" x14ac:dyDescent="0.2">
      <c r="F198" s="48"/>
    </row>
    <row r="199" spans="6:6" x14ac:dyDescent="0.2">
      <c r="F199" s="48"/>
    </row>
    <row r="200" spans="6:6" x14ac:dyDescent="0.2">
      <c r="F200" s="48"/>
    </row>
    <row r="201" spans="6:6" x14ac:dyDescent="0.2">
      <c r="F201" s="48"/>
    </row>
    <row r="202" spans="6:6" x14ac:dyDescent="0.2">
      <c r="F202" s="48"/>
    </row>
    <row r="203" spans="6:6" x14ac:dyDescent="0.2">
      <c r="F203" s="48"/>
    </row>
    <row r="204" spans="6:6" x14ac:dyDescent="0.2">
      <c r="F204" s="48"/>
    </row>
    <row r="205" spans="6:6" x14ac:dyDescent="0.2">
      <c r="F205" s="48"/>
    </row>
    <row r="206" spans="6:6" x14ac:dyDescent="0.2">
      <c r="F206" s="48"/>
    </row>
    <row r="207" spans="6:6" x14ac:dyDescent="0.2">
      <c r="F207" s="48"/>
    </row>
    <row r="208" spans="6:6" x14ac:dyDescent="0.2">
      <c r="F208" s="48"/>
    </row>
    <row r="209" spans="6:6" x14ac:dyDescent="0.2">
      <c r="F209" s="48"/>
    </row>
    <row r="210" spans="6:6" x14ac:dyDescent="0.2">
      <c r="F210" s="48"/>
    </row>
    <row r="211" spans="6:6" x14ac:dyDescent="0.2">
      <c r="F211" s="48"/>
    </row>
    <row r="212" spans="6:6" x14ac:dyDescent="0.2">
      <c r="F212" s="48"/>
    </row>
    <row r="213" spans="6:6" x14ac:dyDescent="0.2">
      <c r="F213" s="48"/>
    </row>
    <row r="214" spans="6:6" x14ac:dyDescent="0.2">
      <c r="F214" s="48"/>
    </row>
    <row r="215" spans="6:6" x14ac:dyDescent="0.2">
      <c r="F215" s="48"/>
    </row>
    <row r="216" spans="6:6" x14ac:dyDescent="0.2">
      <c r="F216" s="48"/>
    </row>
    <row r="217" spans="6:6" x14ac:dyDescent="0.2">
      <c r="F217" s="48"/>
    </row>
    <row r="218" spans="6:6" x14ac:dyDescent="0.2">
      <c r="F218" s="48"/>
    </row>
    <row r="219" spans="6:6" x14ac:dyDescent="0.2">
      <c r="F219" s="48"/>
    </row>
    <row r="220" spans="6:6" x14ac:dyDescent="0.2">
      <c r="F220" s="48"/>
    </row>
    <row r="221" spans="6:6" x14ac:dyDescent="0.2">
      <c r="F221" s="48"/>
    </row>
    <row r="222" spans="6:6" x14ac:dyDescent="0.2">
      <c r="F222" s="48"/>
    </row>
    <row r="223" spans="6:6" x14ac:dyDescent="0.2">
      <c r="F223" s="48"/>
    </row>
    <row r="224" spans="6:6" x14ac:dyDescent="0.2">
      <c r="F224" s="48"/>
    </row>
    <row r="225" spans="6:6" x14ac:dyDescent="0.2">
      <c r="F225" s="48"/>
    </row>
    <row r="226" spans="6:6" x14ac:dyDescent="0.2">
      <c r="F226" s="48"/>
    </row>
    <row r="227" spans="6:6" x14ac:dyDescent="0.2">
      <c r="F227" s="48"/>
    </row>
    <row r="228" spans="6:6" x14ac:dyDescent="0.2">
      <c r="F228" s="48"/>
    </row>
    <row r="229" spans="6:6" x14ac:dyDescent="0.2">
      <c r="F229" s="48"/>
    </row>
    <row r="230" spans="6:6" x14ac:dyDescent="0.2">
      <c r="F230" s="48"/>
    </row>
    <row r="231" spans="6:6" x14ac:dyDescent="0.2">
      <c r="F231" s="48"/>
    </row>
    <row r="232" spans="6:6" x14ac:dyDescent="0.2">
      <c r="F232" s="48"/>
    </row>
    <row r="233" spans="6:6" x14ac:dyDescent="0.2">
      <c r="F233" s="48"/>
    </row>
    <row r="234" spans="6:6" x14ac:dyDescent="0.2">
      <c r="F234" s="48"/>
    </row>
    <row r="235" spans="6:6" x14ac:dyDescent="0.2">
      <c r="F235" s="48"/>
    </row>
    <row r="236" spans="6:6" x14ac:dyDescent="0.2">
      <c r="F236" s="48"/>
    </row>
    <row r="237" spans="6:6" x14ac:dyDescent="0.2">
      <c r="F237" s="48"/>
    </row>
    <row r="238" spans="6:6" x14ac:dyDescent="0.2">
      <c r="F238" s="48"/>
    </row>
    <row r="239" spans="6:6" x14ac:dyDescent="0.2">
      <c r="F239" s="48"/>
    </row>
    <row r="240" spans="6:6" x14ac:dyDescent="0.2">
      <c r="F240" s="48"/>
    </row>
    <row r="241" spans="6:6" x14ac:dyDescent="0.2">
      <c r="F241" s="48"/>
    </row>
    <row r="242" spans="6:6" x14ac:dyDescent="0.2">
      <c r="F242" s="48"/>
    </row>
    <row r="243" spans="6:6" x14ac:dyDescent="0.2">
      <c r="F243" s="48"/>
    </row>
    <row r="244" spans="6:6" x14ac:dyDescent="0.2">
      <c r="F244" s="48"/>
    </row>
    <row r="245" spans="6:6" x14ac:dyDescent="0.2">
      <c r="F245" s="48"/>
    </row>
    <row r="246" spans="6:6" x14ac:dyDescent="0.2">
      <c r="F246" s="48"/>
    </row>
    <row r="247" spans="6:6" x14ac:dyDescent="0.2">
      <c r="F247" s="48"/>
    </row>
    <row r="248" spans="6:6" x14ac:dyDescent="0.2">
      <c r="F248" s="48"/>
    </row>
    <row r="249" spans="6:6" x14ac:dyDescent="0.2">
      <c r="F249" s="48"/>
    </row>
    <row r="250" spans="6:6" x14ac:dyDescent="0.2">
      <c r="F250" s="48"/>
    </row>
    <row r="251" spans="6:6" x14ac:dyDescent="0.2">
      <c r="F251" s="48"/>
    </row>
    <row r="252" spans="6:6" x14ac:dyDescent="0.2">
      <c r="F252" s="48"/>
    </row>
    <row r="253" spans="6:6" x14ac:dyDescent="0.2">
      <c r="F253" s="48"/>
    </row>
    <row r="254" spans="6:6" x14ac:dyDescent="0.2">
      <c r="F254" s="48"/>
    </row>
    <row r="255" spans="6:6" x14ac:dyDescent="0.2">
      <c r="F255" s="48"/>
    </row>
    <row r="256" spans="6:6" x14ac:dyDescent="0.2">
      <c r="F256" s="48"/>
    </row>
    <row r="257" spans="6:6" x14ac:dyDescent="0.2">
      <c r="F257" s="48"/>
    </row>
    <row r="258" spans="6:6" x14ac:dyDescent="0.2">
      <c r="F258" s="48"/>
    </row>
    <row r="259" spans="6:6" x14ac:dyDescent="0.2">
      <c r="F259" s="48"/>
    </row>
    <row r="260" spans="6:6" x14ac:dyDescent="0.2">
      <c r="F260" s="48"/>
    </row>
    <row r="261" spans="6:6" x14ac:dyDescent="0.2">
      <c r="F261" s="48"/>
    </row>
    <row r="262" spans="6:6" x14ac:dyDescent="0.2">
      <c r="F262" s="48"/>
    </row>
    <row r="263" spans="6:6" x14ac:dyDescent="0.2">
      <c r="F263" s="48"/>
    </row>
    <row r="264" spans="6:6" x14ac:dyDescent="0.2">
      <c r="F264" s="48"/>
    </row>
    <row r="265" spans="6:6" x14ac:dyDescent="0.2">
      <c r="F265" s="48"/>
    </row>
    <row r="266" spans="6:6" x14ac:dyDescent="0.2">
      <c r="F266" s="48"/>
    </row>
    <row r="267" spans="6:6" x14ac:dyDescent="0.2">
      <c r="F267" s="48"/>
    </row>
    <row r="268" spans="6:6" x14ac:dyDescent="0.2">
      <c r="F268" s="48"/>
    </row>
    <row r="269" spans="6:6" x14ac:dyDescent="0.2">
      <c r="F269" s="48"/>
    </row>
  </sheetData>
  <mergeCells count="12">
    <mergeCell ref="E11:E13"/>
    <mergeCell ref="H11:H13"/>
    <mergeCell ref="A6:F6"/>
    <mergeCell ref="A11:A13"/>
    <mergeCell ref="F11:F13"/>
    <mergeCell ref="A7:G7"/>
    <mergeCell ref="A8:G8"/>
    <mergeCell ref="A9:G9"/>
    <mergeCell ref="G11:G13"/>
    <mergeCell ref="B11:B13"/>
    <mergeCell ref="C11:C13"/>
    <mergeCell ref="D11:D13"/>
  </mergeCells>
  <phoneticPr fontId="10" type="noConversion"/>
  <pageMargins left="0.27559055118110237" right="0.15748031496062992" top="0.78740157480314965" bottom="0.78740157480314965" header="0" footer="0"/>
  <pageSetup paperSize="9" scale="5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2017-12-25T06:57:53Z</cp:lastPrinted>
  <dcterms:created xsi:type="dcterms:W3CDTF">2010-12-16T03:42:04Z</dcterms:created>
  <dcterms:modified xsi:type="dcterms:W3CDTF">2018-01-08T15:48:56Z</dcterms:modified>
</cp:coreProperties>
</file>